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iya\Desktop\●●作業用●●\"/>
    </mc:Choice>
  </mc:AlternateContent>
  <xr:revisionPtr revIDLastSave="0" documentId="8_{0D19C461-12BE-49EA-8E4A-7A1291AAC74D}" xr6:coauthVersionLast="36" xr6:coauthVersionMax="36" xr10:uidLastSave="{00000000-0000-0000-0000-000000000000}"/>
  <bookViews>
    <workbookView xWindow="0" yWindow="0" windowWidth="19100" windowHeight="7840" xr2:uid="{685BC246-0EF1-44F7-A9E6-74DA2F2206A6}"/>
  </bookViews>
  <sheets>
    <sheet name="COVID-19 death vs. BCG policy" sheetId="2" r:id="rId1"/>
  </sheets>
  <definedNames>
    <definedName name="_xlnm.Print_Area" localSheetId="0">'COVID-19 death vs. BCG policy'!$A$1:$Q$96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2" l="1"/>
  <c r="H19" i="2"/>
  <c r="H31" i="2"/>
  <c r="H32" i="2"/>
  <c r="H50" i="2"/>
  <c r="I25" i="2" l="1"/>
  <c r="H25" i="2"/>
  <c r="I21" i="2"/>
  <c r="H21" i="2"/>
  <c r="I54" i="2"/>
  <c r="I47" i="2"/>
  <c r="H54" i="2"/>
  <c r="H47" i="2"/>
  <c r="J25" i="2" l="1"/>
  <c r="J47" i="2"/>
  <c r="J54" i="2"/>
  <c r="J21" i="2"/>
  <c r="I38" i="2"/>
  <c r="H38" i="2"/>
  <c r="I15" i="2"/>
  <c r="H15" i="2"/>
  <c r="I23" i="2"/>
  <c r="H23" i="2"/>
  <c r="I20" i="2"/>
  <c r="H20" i="2"/>
  <c r="I49" i="2"/>
  <c r="H49" i="2"/>
  <c r="J23" i="2" l="1"/>
  <c r="J38" i="2"/>
  <c r="J15" i="2"/>
  <c r="J20" i="2"/>
  <c r="J49" i="2"/>
  <c r="H48" i="2"/>
  <c r="I48" i="2"/>
  <c r="I51" i="2"/>
  <c r="H51" i="2"/>
  <c r="J48" i="2" l="1"/>
  <c r="J51" i="2"/>
  <c r="I52" i="2"/>
  <c r="H52" i="2"/>
  <c r="J52" i="2" l="1"/>
  <c r="H24" i="2"/>
  <c r="H28" i="2"/>
  <c r="H30" i="2"/>
  <c r="H29" i="2"/>
  <c r="H33" i="2"/>
  <c r="H36" i="2"/>
  <c r="H35" i="2"/>
  <c r="H39" i="2"/>
  <c r="H41" i="2"/>
  <c r="H34" i="2"/>
  <c r="H37" i="2"/>
  <c r="H42" i="2"/>
  <c r="H45" i="2"/>
  <c r="H43" i="2"/>
  <c r="H44" i="2"/>
  <c r="H40" i="2"/>
  <c r="H46" i="2"/>
  <c r="H53" i="2"/>
  <c r="I41" i="2" l="1"/>
  <c r="I46" i="2"/>
  <c r="J41" i="2" l="1"/>
  <c r="J46" i="2"/>
  <c r="I39" i="2"/>
  <c r="I33" i="2"/>
  <c r="J33" i="2" l="1"/>
  <c r="J39" i="2"/>
  <c r="I32" i="2"/>
  <c r="I53" i="2"/>
  <c r="J53" i="2" s="1"/>
  <c r="I50" i="2"/>
  <c r="I40" i="2"/>
  <c r="I43" i="2"/>
  <c r="I37" i="2"/>
  <c r="I42" i="2"/>
  <c r="I31" i="2"/>
  <c r="I44" i="2"/>
  <c r="I35" i="2"/>
  <c r="I36" i="2"/>
  <c r="I30" i="2"/>
  <c r="I34" i="2"/>
  <c r="I22" i="2"/>
  <c r="I19" i="2"/>
  <c r="I29" i="2"/>
  <c r="I24" i="2"/>
  <c r="I45" i="2"/>
  <c r="I26" i="2"/>
  <c r="I18" i="2"/>
  <c r="I28" i="2"/>
  <c r="I12" i="2"/>
  <c r="I8" i="2"/>
  <c r="I27" i="2"/>
  <c r="I13" i="2"/>
  <c r="I17" i="2"/>
  <c r="I11" i="2"/>
  <c r="I10" i="2"/>
  <c r="I14" i="2"/>
  <c r="I9" i="2"/>
  <c r="I16" i="2" l="1"/>
  <c r="H11" i="2"/>
  <c r="H17" i="2"/>
  <c r="H13" i="2"/>
  <c r="H27" i="2"/>
  <c r="H8" i="2"/>
  <c r="H12" i="2"/>
  <c r="H18" i="2"/>
  <c r="H26" i="2"/>
  <c r="H14" i="2"/>
  <c r="H10" i="2"/>
  <c r="H9" i="2"/>
  <c r="J9" i="2" s="1"/>
  <c r="H16" i="2"/>
  <c r="J16" i="2" l="1"/>
  <c r="J40" i="2"/>
  <c r="J35" i="2"/>
  <c r="J37" i="2"/>
  <c r="J44" i="2"/>
  <c r="J45" i="2"/>
  <c r="J42" i="2"/>
  <c r="J12" i="2"/>
  <c r="J27" i="2"/>
  <c r="J10" i="2" l="1"/>
  <c r="J34" i="2"/>
  <c r="J31" i="2"/>
  <c r="J22" i="2"/>
  <c r="J18" i="2"/>
  <c r="J8" i="2"/>
  <c r="J50" i="2"/>
  <c r="J24" i="2"/>
  <c r="J17" i="2"/>
  <c r="J43" i="2"/>
  <c r="J29" i="2"/>
  <c r="J26" i="2"/>
  <c r="J28" i="2"/>
  <c r="J14" i="2"/>
  <c r="J30" i="2"/>
  <c r="J11" i="2"/>
  <c r="J19" i="2"/>
  <c r="J32" i="2"/>
  <c r="J13" i="2"/>
  <c r="J36" i="2"/>
</calcChain>
</file>

<file path=xl/sharedStrings.xml><?xml version="1.0" encoding="utf-8"?>
<sst xmlns="http://schemas.openxmlformats.org/spreadsheetml/2006/main" count="433" uniqueCount="251">
  <si>
    <t>USA</t>
    <phoneticPr fontId="1"/>
  </si>
  <si>
    <t>Italy</t>
    <phoneticPr fontId="1"/>
  </si>
  <si>
    <t>China</t>
    <phoneticPr fontId="1"/>
  </si>
  <si>
    <t>Spain</t>
    <phoneticPr fontId="1"/>
  </si>
  <si>
    <t>Germany</t>
    <phoneticPr fontId="1"/>
  </si>
  <si>
    <t>France</t>
    <phoneticPr fontId="1"/>
  </si>
  <si>
    <t>Iran</t>
    <phoneticPr fontId="1"/>
  </si>
  <si>
    <t>UK</t>
    <phoneticPr fontId="1"/>
  </si>
  <si>
    <t>Switzerland</t>
    <phoneticPr fontId="1"/>
  </si>
  <si>
    <t>S. Korea</t>
    <phoneticPr fontId="1"/>
  </si>
  <si>
    <t>Netherlands</t>
    <phoneticPr fontId="1"/>
  </si>
  <si>
    <t>Austria</t>
    <phoneticPr fontId="1"/>
  </si>
  <si>
    <t>Belgium</t>
    <phoneticPr fontId="1"/>
  </si>
  <si>
    <t>Turkey</t>
    <phoneticPr fontId="1"/>
  </si>
  <si>
    <t>Canada</t>
    <phoneticPr fontId="1"/>
  </si>
  <si>
    <t>Portugal</t>
    <phoneticPr fontId="1"/>
  </si>
  <si>
    <t>Brazil</t>
    <phoneticPr fontId="1"/>
  </si>
  <si>
    <t>Country</t>
    <phoneticPr fontId="1"/>
  </si>
  <si>
    <t>Doubling time (day)</t>
    <phoneticPr fontId="1"/>
  </si>
  <si>
    <t>Sweden</t>
    <phoneticPr fontId="1"/>
  </si>
  <si>
    <t>Indonesia</t>
    <phoneticPr fontId="1"/>
  </si>
  <si>
    <t>Philippines</t>
    <phoneticPr fontId="1"/>
  </si>
  <si>
    <t>Denmark</t>
    <phoneticPr fontId="1"/>
  </si>
  <si>
    <t>Growth ratio R</t>
    <phoneticPr fontId="1"/>
  </si>
  <si>
    <t>BCG 
strain</t>
    <phoneticPr fontId="1"/>
  </si>
  <si>
    <t>=P/log2(R)</t>
    <phoneticPr fontId="1"/>
  </si>
  <si>
    <t>1965-1981</t>
    <phoneticPr fontId="1"/>
  </si>
  <si>
    <t>Timing of 1st BCG</t>
    <phoneticPr fontId="1"/>
  </si>
  <si>
    <t>at Birth</t>
    <phoneticPr fontId="1"/>
  </si>
  <si>
    <t>1950-2007</t>
    <phoneticPr fontId="1"/>
  </si>
  <si>
    <t>1953-2005</t>
    <phoneticPr fontId="1"/>
  </si>
  <si>
    <t>12-13 y/o</t>
    <phoneticPr fontId="1"/>
  </si>
  <si>
    <t>1961-1998</t>
    <phoneticPr fontId="1"/>
  </si>
  <si>
    <t>1952-1990</t>
    <phoneticPr fontId="1"/>
  </si>
  <si>
    <t>1960s-1987</t>
    <phoneticPr fontId="1"/>
  </si>
  <si>
    <t>1946-1986</t>
    <phoneticPr fontId="1"/>
  </si>
  <si>
    <t>Ireland</t>
    <phoneticPr fontId="1"/>
  </si>
  <si>
    <t>Greece</t>
    <phoneticPr fontId="1"/>
  </si>
  <si>
    <t>Iraq</t>
    <phoneticPr fontId="1"/>
  </si>
  <si>
    <t>Malaysia</t>
    <phoneticPr fontId="1"/>
  </si>
  <si>
    <t>Algeria</t>
    <phoneticPr fontId="1"/>
  </si>
  <si>
    <t>India</t>
    <phoneticPr fontId="1"/>
  </si>
  <si>
    <t>Poland</t>
    <phoneticPr fontId="1"/>
  </si>
  <si>
    <t>Romanian BCG substrain Catacuzino Institute</t>
    <phoneticPr fontId="1"/>
  </si>
  <si>
    <t>6 y/o</t>
    <phoneticPr fontId="1"/>
  </si>
  <si>
    <t>1940-1975</t>
    <phoneticPr fontId="1"/>
  </si>
  <si>
    <t>&lt;1980-2011+</t>
    <phoneticPr fontId="1"/>
  </si>
  <si>
    <t>Period start</t>
    <phoneticPr fontId="1"/>
  </si>
  <si>
    <t>Period end</t>
    <phoneticPr fontId="1"/>
  </si>
  <si>
    <t>[1]</t>
    <phoneticPr fontId="1"/>
  </si>
  <si>
    <t>[3]</t>
    <phoneticPr fontId="1"/>
  </si>
  <si>
    <t>[3][4]</t>
    <phoneticPr fontId="1"/>
  </si>
  <si>
    <t>[4]</t>
    <phoneticPr fontId="1"/>
  </si>
  <si>
    <t>[5]</t>
    <phoneticPr fontId="1"/>
  </si>
  <si>
    <t>1965-2017</t>
    <phoneticPr fontId="1"/>
  </si>
  <si>
    <t>The organization and delivery of vaccination services in the European Union</t>
    <phoneticPr fontId="1"/>
  </si>
  <si>
    <t>[6]</t>
    <phoneticPr fontId="1"/>
  </si>
  <si>
    <t>https://doi.org/10.1093/eurpub/ckz186.532</t>
    <phoneticPr fontId="1"/>
  </si>
  <si>
    <t>[2]</t>
    <phoneticPr fontId="1"/>
  </si>
  <si>
    <t>[7]</t>
    <phoneticPr fontId="1"/>
  </si>
  <si>
    <t xml:space="preserve">[3] </t>
    <phoneticPr fontId="1"/>
  </si>
  <si>
    <t>BCG Atlas (2nd Edition)  A Database of Global BCG Vaccination Policies and Practices</t>
    <phoneticPr fontId="1"/>
  </si>
  <si>
    <t>[8]</t>
    <phoneticPr fontId="1"/>
  </si>
  <si>
    <t>Gaud J., BCG Vaccination in Morocco, Maroc Medical  33(352):852-859, 1954.</t>
    <phoneticPr fontId="1"/>
  </si>
  <si>
    <t>[9]</t>
    <phoneticPr fontId="1"/>
  </si>
  <si>
    <t>0-92</t>
    <phoneticPr fontId="1"/>
  </si>
  <si>
    <t>0-68</t>
    <phoneticPr fontId="1"/>
  </si>
  <si>
    <t>0-71</t>
    <phoneticPr fontId="1"/>
  </si>
  <si>
    <t>0-40+</t>
    <phoneticPr fontId="1"/>
  </si>
  <si>
    <t>0-41</t>
    <phoneticPr fontId="1"/>
  </si>
  <si>
    <t>0-65</t>
    <phoneticPr fontId="1"/>
  </si>
  <si>
    <t>0-36</t>
    <phoneticPr fontId="1"/>
  </si>
  <si>
    <t>3-55</t>
    <phoneticPr fontId="1"/>
  </si>
  <si>
    <t>39-55</t>
    <phoneticPr fontId="1"/>
  </si>
  <si>
    <t>0-44</t>
    <phoneticPr fontId="1"/>
  </si>
  <si>
    <t>22-59</t>
    <phoneticPr fontId="1"/>
  </si>
  <si>
    <t>45-80</t>
    <phoneticPr fontId="1"/>
  </si>
  <si>
    <t>30-68</t>
    <phoneticPr fontId="1"/>
  </si>
  <si>
    <t>13-70</t>
    <phoneticPr fontId="1"/>
  </si>
  <si>
    <t>0-69</t>
    <phoneticPr fontId="1"/>
  </si>
  <si>
    <t>BCG 
mass vaccination years</t>
    <phoneticPr fontId="1"/>
  </si>
  <si>
    <t>Vaccinated age at 2020</t>
    <phoneticPr fontId="1"/>
  </si>
  <si>
    <t>34-74</t>
    <phoneticPr fontId="1"/>
  </si>
  <si>
    <t>0-21</t>
    <phoneticPr fontId="1"/>
  </si>
  <si>
    <t>[10]</t>
    <phoneticPr fontId="1"/>
  </si>
  <si>
    <t>[11]</t>
    <phoneticPr fontId="1"/>
  </si>
  <si>
    <t>&lt;1990-2018+</t>
    <phoneticPr fontId="1"/>
  </si>
  <si>
    <t>&lt;1980-2018+</t>
    <phoneticPr fontId="1"/>
  </si>
  <si>
    <t>0-30+</t>
    <phoneticPr fontId="1"/>
  </si>
  <si>
    <t>&lt;1995-2018+</t>
    <phoneticPr fontId="1"/>
  </si>
  <si>
    <t>0-25+</t>
    <phoneticPr fontId="1"/>
  </si>
  <si>
    <t>&lt;1985-2018+</t>
    <phoneticPr fontId="1"/>
  </si>
  <si>
    <t>0-35+</t>
    <phoneticPr fontId="1"/>
  </si>
  <si>
    <t>Tina L et al., BMantoux test and BCG vaccination in elementary schools in Lakonia, Greece 2005-2015, European Respiratory Journal 48:PA2742, 2016.</t>
    <phoneticPr fontId="1"/>
  </si>
  <si>
    <t>https://doi.org/10.1183/13993003.congress-2016.PA2742</t>
    <phoneticPr fontId="1"/>
  </si>
  <si>
    <t>[3][4][11]</t>
    <phoneticPr fontId="1"/>
  </si>
  <si>
    <t>1949-2018+</t>
    <phoneticPr fontId="1"/>
  </si>
  <si>
    <t>1928-2018+</t>
    <phoneticPr fontId="1"/>
  </si>
  <si>
    <t>WHO-UNICEF estimates of BCG coverage  (data received as of 1-July-2019)</t>
    <phoneticPr fontId="1"/>
  </si>
  <si>
    <t>1952-2018+</t>
    <phoneticPr fontId="1"/>
  </si>
  <si>
    <t>1976-2018+</t>
    <phoneticPr fontId="1"/>
  </si>
  <si>
    <t>[12]</t>
    <phoneticPr fontId="1"/>
  </si>
  <si>
    <t>1999-2018+</t>
    <phoneticPr fontId="1"/>
  </si>
  <si>
    <t>1951-2018+</t>
    <phoneticPr fontId="1"/>
  </si>
  <si>
    <t>1984-2018+</t>
    <phoneticPr fontId="1"/>
  </si>
  <si>
    <t>1979-2018+</t>
    <phoneticPr fontId="1"/>
  </si>
  <si>
    <t>1955-2018+</t>
    <phoneticPr fontId="1"/>
  </si>
  <si>
    <t>1970s-2018+</t>
    <phoneticPr fontId="1"/>
  </si>
  <si>
    <t>28-80</t>
    <phoneticPr fontId="1"/>
  </si>
  <si>
    <t>17-72+</t>
    <phoneticPr fontId="1"/>
  </si>
  <si>
    <t>6-46+</t>
    <phoneticPr fontId="1"/>
  </si>
  <si>
    <t>[13]</t>
    <phoneticPr fontId="1"/>
  </si>
  <si>
    <t>Romania</t>
    <phoneticPr fontId="1"/>
  </si>
  <si>
    <t>Dominican Republic</t>
    <phoneticPr fontId="1"/>
  </si>
  <si>
    <t>Ecuador</t>
    <phoneticPr fontId="1"/>
  </si>
  <si>
    <t>Morocco</t>
    <phoneticPr fontId="1"/>
  </si>
  <si>
    <t>Egypt</t>
    <phoneticPr fontId="1"/>
  </si>
  <si>
    <t>Japan</t>
    <phoneticPr fontId="1"/>
  </si>
  <si>
    <t>[14]</t>
    <phoneticPr fontId="1"/>
  </si>
  <si>
    <t>https://www.worldometers.info/coronavirus/#countries</t>
    <phoneticPr fontId="1"/>
  </si>
  <si>
    <t>COVID-19 Coronavirus Pandemic, Worldometers</t>
    <phoneticPr fontId="1"/>
  </si>
  <si>
    <t>Peru</t>
    <phoneticPr fontId="1"/>
  </si>
  <si>
    <t>Panama</t>
    <phoneticPr fontId="1"/>
  </si>
  <si>
    <t>Czechia</t>
    <phoneticPr fontId="1"/>
  </si>
  <si>
    <t>1953-2010</t>
    <phoneticPr fontId="1"/>
  </si>
  <si>
    <t>10-67</t>
    <phoneticPr fontId="1"/>
  </si>
  <si>
    <t>https://apps.who.int/immunization_monitoring/globalsummary/timeseries/tswucoveragebcg.html</t>
    <phoneticPr fontId="1"/>
  </si>
  <si>
    <t>&lt;1990-2018+</t>
    <phoneticPr fontId="1"/>
  </si>
  <si>
    <t>&lt;1980-2018+</t>
    <phoneticPr fontId="1"/>
  </si>
  <si>
    <t>https://ourworldindata.org/coronavirus-source-data</t>
    <phoneticPr fontId="1"/>
  </si>
  <si>
    <t>Total deaths, Coronavirus Source Data, Our World in Data</t>
    <phoneticPr fontId="1"/>
  </si>
  <si>
    <t xml:space="preserve"> [1]</t>
    <phoneticPr fontId="1"/>
  </si>
  <si>
    <t>http://www.bcgatlas.org</t>
    <phoneticPr fontId="1"/>
  </si>
  <si>
    <t>https://ec.europa.eu/health/sites/health/files/vaccination/docs/2018_vaccine_services_en.pdf</t>
    <phoneticPr fontId="1"/>
  </si>
  <si>
    <t>https://doi.org/10.1186/s12879-019-4026-z</t>
    <phoneticPr fontId="1"/>
  </si>
  <si>
    <t>https://www.cabdirect.org/cabdirect/abstract/19552702408</t>
    <phoneticPr fontId="1"/>
  </si>
  <si>
    <t>https://web.archive.org/web/20090411005658/http://openmed.nic.in/804/01/June55D.pdf</t>
    <phoneticPr fontId="1"/>
  </si>
  <si>
    <t>https://www.ncbi.nlm.nih.gov/pubmed/6813052</t>
    <phoneticPr fontId="1"/>
  </si>
  <si>
    <t>https://doi.org/10.1016/S0264-410X(98)00277-1</t>
    <phoneticPr fontId="1"/>
  </si>
  <si>
    <t>https://www.atsjournals.org/doi/abs/10.1164/art.1953.67.4.522</t>
    <phoneticPr fontId="1"/>
  </si>
  <si>
    <t>Total death
as of the day</t>
    <phoneticPr fontId="1"/>
  </si>
  <si>
    <t>Period length (day)</t>
    <phoneticPr fontId="1"/>
  </si>
  <si>
    <t>References:</t>
    <phoneticPr fontId="1"/>
  </si>
  <si>
    <t xml:space="preserve">Tokyo 172-1  </t>
    <phoneticPr fontId="1"/>
  </si>
  <si>
    <t>Tokyo 172-1</t>
    <phoneticPr fontId="1"/>
  </si>
  <si>
    <t>1950s-2003?</t>
    <phoneticPr fontId="1"/>
  </si>
  <si>
    <t>33-50+</t>
    <phoneticPr fontId="1"/>
  </si>
  <si>
    <t>Russia/Bulgaria</t>
    <phoneticPr fontId="1"/>
  </si>
  <si>
    <t>Mexico</t>
    <phoneticPr fontId="1"/>
  </si>
  <si>
    <t>Norway</t>
    <phoneticPr fontId="1"/>
  </si>
  <si>
    <t>Algentina</t>
    <phoneticPr fontId="1"/>
  </si>
  <si>
    <t>Pakistan</t>
    <phoneticPr fontId="1"/>
  </si>
  <si>
    <t>1978-2018+</t>
    <phoneticPr fontId="1"/>
  </si>
  <si>
    <t>0-42</t>
    <phoneticPr fontId="1"/>
  </si>
  <si>
    <t>11-99</t>
    <phoneticPr fontId="1"/>
  </si>
  <si>
    <t>1947-2009</t>
    <phoneticPr fontId="1"/>
  </si>
  <si>
    <t>Shanghai D2PB302</t>
    <phoneticPr fontId="1"/>
  </si>
  <si>
    <t>Moreau</t>
  </si>
  <si>
    <t>https://doi.org/10.1016/j.vaccine.2017.12.010</t>
  </si>
  <si>
    <t xml:space="preserve">Pasteur 1173 </t>
    <phoneticPr fontId="1"/>
  </si>
  <si>
    <t>Pasteur 1173 P2</t>
    <phoneticPr fontId="1"/>
  </si>
  <si>
    <t>Danish 1331</t>
    <phoneticPr fontId="1"/>
  </si>
  <si>
    <t>Pasteur 1173 P</t>
    <phoneticPr fontId="1"/>
  </si>
  <si>
    <t>Report on BCG vaccine use for protection against mycobacterial infections including tuberculosis, leprosy, and other nontuberculous mycobacteria (NTM) infections</t>
    <phoneticPr fontId="1"/>
  </si>
  <si>
    <t>https://www.who.int/immunization/sage/meetings/2017/october/1_BCG_report_revised_version_online.pdf</t>
    <phoneticPr fontId="1"/>
  </si>
  <si>
    <t>[15]</t>
    <phoneticPr fontId="1"/>
  </si>
  <si>
    <t>Moreau</t>
    <phoneticPr fontId="1"/>
  </si>
  <si>
    <t>Merieux (Danish)</t>
    <phoneticPr fontId="1"/>
  </si>
  <si>
    <t>Glaxo</t>
    <phoneticPr fontId="1"/>
  </si>
  <si>
    <t>Tokyo 172-1</t>
    <phoneticPr fontId="1"/>
  </si>
  <si>
    <t>https://www.ncbi.nlm.nih.gov/pmc/articles/PMC3216207/</t>
    <phoneticPr fontId="1"/>
  </si>
  <si>
    <t>[3][4][5]</t>
    <phoneticPr fontId="1"/>
  </si>
  <si>
    <t>[3][5]</t>
    <phoneticPr fontId="1"/>
  </si>
  <si>
    <t xml:space="preserve">[3][4][5] </t>
    <phoneticPr fontId="1"/>
  </si>
  <si>
    <t>[3][4][13]</t>
    <phoneticPr fontId="1"/>
  </si>
  <si>
    <t>[16]</t>
    <phoneticPr fontId="1"/>
  </si>
  <si>
    <t>[17]</t>
    <phoneticPr fontId="1"/>
  </si>
  <si>
    <t>[18]</t>
    <phoneticPr fontId="1"/>
  </si>
  <si>
    <t>Limited</t>
    <phoneticPr fontId="1"/>
  </si>
  <si>
    <t>Israel</t>
    <phoneticPr fontId="1"/>
  </si>
  <si>
    <t>Most of 
0-29 y/o are vaccinated</t>
    <phoneticPr fontId="1"/>
  </si>
  <si>
    <t>Most of 
0-29 y/o are vaccinated w/ Tokyo172-1 strain</t>
    <phoneticPr fontId="1"/>
  </si>
  <si>
    <t>1955-1982</t>
    <phoneticPr fontId="1"/>
  </si>
  <si>
    <t>38-65</t>
    <phoneticPr fontId="1"/>
  </si>
  <si>
    <t>Yes</t>
    <phoneticPr fontId="1"/>
  </si>
  <si>
    <t>Yes</t>
    <phoneticPr fontId="1"/>
  </si>
  <si>
    <t>No</t>
    <phoneticPr fontId="1"/>
  </si>
  <si>
    <t>No</t>
    <phoneticPr fontId="1"/>
  </si>
  <si>
    <t xml:space="preserve">https://en.wikipedia.org/wiki/BCG_vaccine </t>
    <phoneticPr fontId="1"/>
  </si>
  <si>
    <t>BCG Vaccine (English version), Wikipedia.  (last accessed 3 Apr. 2020)</t>
    <phoneticPr fontId="1"/>
  </si>
  <si>
    <t>[3][4]</t>
    <phoneticPr fontId="1"/>
  </si>
  <si>
    <t>[19]</t>
    <phoneticPr fontId="1"/>
  </si>
  <si>
    <t>[3][4][8]</t>
    <phoneticPr fontId="1"/>
  </si>
  <si>
    <t>[3][4][6][9]</t>
    <phoneticPr fontId="1"/>
  </si>
  <si>
    <t>[3][4][10]</t>
    <phoneticPr fontId="1"/>
  </si>
  <si>
    <t>[3][4][5][12]</t>
    <phoneticPr fontId="1"/>
  </si>
  <si>
    <t>[3][4][14]</t>
    <phoneticPr fontId="1"/>
  </si>
  <si>
    <t>[3][4][5][15]</t>
    <phoneticPr fontId="1"/>
  </si>
  <si>
    <t>min 10
max 30</t>
    <phoneticPr fontId="1"/>
  </si>
  <si>
    <t>Australia</t>
    <phoneticPr fontId="1"/>
  </si>
  <si>
    <t>Hungary</t>
  </si>
  <si>
    <t>No</t>
    <phoneticPr fontId="1"/>
  </si>
  <si>
    <t>1953-2018+</t>
    <phoneticPr fontId="1"/>
  </si>
  <si>
    <t>at Birth</t>
    <phoneticPr fontId="1"/>
  </si>
  <si>
    <t>0-</t>
    <phoneticPr fontId="1"/>
  </si>
  <si>
    <t>school age</t>
    <phoneticPr fontId="1"/>
  </si>
  <si>
    <t>1950s-1985?</t>
    <phoneticPr fontId="1"/>
  </si>
  <si>
    <t>45-70</t>
    <phoneticPr fontId="1"/>
  </si>
  <si>
    <t>https://www.eurosurveillance.org/upload/site-assets/imgs/2006%201%20v06n01.pdf</t>
    <phoneticPr fontId="1"/>
  </si>
  <si>
    <t>[3][16][17][18]</t>
    <phoneticPr fontId="1"/>
  </si>
  <si>
    <t>Connaught (until 2010s)</t>
  </si>
  <si>
    <t>Connaught (until 2010s)</t>
    <phoneticPr fontId="1"/>
  </si>
  <si>
    <t>by Yutaka Akiyama  and Takashi Ishida (Department of Computer Science, Tokyo Institute of Technology, Japan)</t>
    <phoneticPr fontId="1"/>
  </si>
  <si>
    <t>Albania</t>
    <phoneticPr fontId="1"/>
  </si>
  <si>
    <t>[3][4]</t>
    <phoneticPr fontId="1"/>
  </si>
  <si>
    <t>&lt;1980-2018+</t>
    <phoneticPr fontId="1"/>
  </si>
  <si>
    <t>0-40+</t>
    <phoneticPr fontId="1"/>
  </si>
  <si>
    <t xml:space="preserve">Correlation between COVID-19 death toll doubling time and national BCG vaccination policy </t>
    <phoneticPr fontId="1"/>
  </si>
  <si>
    <t>COVID-19/BCG data compilation and analysis design by YA, and statistical test is designed and performed by TI.</t>
    <phoneticPr fontId="1"/>
  </si>
  <si>
    <t>https://population.un.org/wpp/Download/Standard/Population/</t>
    <phoneticPr fontId="1"/>
  </si>
  <si>
    <t>World Population Prospects 2019, File POP/1-1: Total population (both sexes combined) ,  United Nations, 2019.</t>
    <phoneticPr fontId="1"/>
  </si>
  <si>
    <t>Population at 2020 estimated (K)</t>
    <phoneticPr fontId="1"/>
  </si>
  <si>
    <t>death &gt;= 5</t>
    <phoneticPr fontId="1"/>
  </si>
  <si>
    <t>BCG policy References</t>
    <phoneticPr fontId="1"/>
  </si>
  <si>
    <t>Tunisia</t>
    <phoneticPr fontId="1"/>
  </si>
  <si>
    <t>Bangladesh</t>
    <phoneticPr fontId="1"/>
  </si>
  <si>
    <t>Pasteur 1173 P2</t>
  </si>
  <si>
    <t>at Birth</t>
    <phoneticPr fontId="1"/>
  </si>
  <si>
    <t>Yes</t>
    <phoneticPr fontId="1"/>
  </si>
  <si>
    <t>&lt;1990-2018+</t>
    <phoneticPr fontId="1"/>
  </si>
  <si>
    <t>&lt;1982-2018+</t>
    <phoneticPr fontId="1"/>
  </si>
  <si>
    <t>0-38+</t>
    <phoneticPr fontId="1"/>
  </si>
  <si>
    <t>0-40+</t>
    <phoneticPr fontId="1"/>
  </si>
  <si>
    <t>Serum Inst. India (Russia)</t>
    <phoneticPr fontId="1"/>
  </si>
  <si>
    <t>47 Countries with (Population &gt;= 1M and Total Death &gt;= 5 and Observation Period Length &gt;= 10), as of 5 April 2020.</t>
    <phoneticPr fontId="1"/>
  </si>
  <si>
    <t>&lt;1951-2020</t>
    <phoneticPr fontId="1"/>
  </si>
  <si>
    <t>0-69+</t>
    <phoneticPr fontId="1"/>
  </si>
  <si>
    <r>
      <t xml:space="preserve">Infuso A </t>
    </r>
    <r>
      <rPr>
        <i/>
        <sz val="10"/>
        <rFont val="Arial"/>
        <family val="2"/>
      </rPr>
      <t>et al.,</t>
    </r>
    <r>
      <rPr>
        <sz val="10"/>
        <rFont val="Arial"/>
        <family val="2"/>
      </rPr>
      <t xml:space="preserve"> European survey of BCG vaccination policies and surveillance in children, 2005, Eurosurveillance 11(1-3), 2006.</t>
    </r>
    <phoneticPr fontId="1"/>
  </si>
  <si>
    <r>
      <t xml:space="preserve">Sweeney E </t>
    </r>
    <r>
      <rPr>
        <i/>
        <sz val="10"/>
        <rFont val="Ariel"/>
        <family val="2"/>
      </rPr>
      <t>et al.</t>
    </r>
    <r>
      <rPr>
        <sz val="10"/>
        <rFont val="Ariel"/>
      </rPr>
      <t>, Impact of BCG vaccination on incidence of tuberculosis disease in southern Ireland. BMC Infect Dis, 19(397), 2019.</t>
    </r>
    <phoneticPr fontId="1"/>
  </si>
  <si>
    <r>
      <t xml:space="preserve">Rodrigues EF </t>
    </r>
    <r>
      <rPr>
        <i/>
        <sz val="10"/>
        <rFont val="Arial"/>
        <family val="2"/>
      </rPr>
      <t>et al.</t>
    </r>
    <r>
      <rPr>
        <sz val="10"/>
        <rFont val="Arial"/>
        <family val="2"/>
      </rPr>
      <t>, Local Tuberculosis Georeference: a tool to define BCG vaccination in high-incidence area in Portugal, Eur. J. Public Health 29(4), 2019.</t>
    </r>
    <phoneticPr fontId="1"/>
  </si>
  <si>
    <r>
      <t xml:space="preserve">Chen ZR </t>
    </r>
    <r>
      <rPr>
        <i/>
        <sz val="10"/>
        <rFont val="Arial"/>
        <family val="2"/>
      </rPr>
      <t>et al.</t>
    </r>
    <r>
      <rPr>
        <sz val="10"/>
        <rFont val="Arial"/>
        <family val="2"/>
      </rPr>
      <t>, BCG in China, Chin Med J, 95(6):437-442, 1982.</t>
    </r>
    <phoneticPr fontId="1"/>
  </si>
  <si>
    <r>
      <t xml:space="preserve">Mahler HT </t>
    </r>
    <r>
      <rPr>
        <i/>
        <sz val="10"/>
        <rFont val="Arial"/>
        <family val="2"/>
      </rPr>
      <t>et al.</t>
    </r>
    <r>
      <rPr>
        <sz val="10"/>
        <rFont val="Arial"/>
        <family val="2"/>
      </rPr>
      <t>, Review of Mass B.C.G. Project in India,  Ind J Tuberculosis. 2(3): 108–116, 1955.</t>
    </r>
    <phoneticPr fontId="1"/>
  </si>
  <si>
    <r>
      <t>Pinzon TP, BCG Vaccination in the Republic of Panama, American Review of Tuberculosis, 67(4):522–525</t>
    </r>
    <r>
      <rPr>
        <sz val="10"/>
        <rFont val="游ゴシック"/>
        <family val="2"/>
        <charset val="128"/>
      </rPr>
      <t>, 1953.</t>
    </r>
    <phoneticPr fontId="1"/>
  </si>
  <si>
    <r>
      <t xml:space="preserve">Govindarajan KK </t>
    </r>
    <r>
      <rPr>
        <i/>
        <sz val="10"/>
        <rFont val="Arial"/>
        <family val="2"/>
      </rPr>
      <t>et al.,</t>
    </r>
    <r>
      <rPr>
        <sz val="10"/>
        <rFont val="Arial"/>
        <family val="2"/>
      </rPr>
      <t xml:space="preserve"> BCG Adenitis—Need for Increased Awareness, Malays J Med Sci.  18(2): 66–69, 2011.</t>
    </r>
    <phoneticPr fontId="1"/>
  </si>
  <si>
    <r>
      <t xml:space="preserve">Behr MA </t>
    </r>
    <r>
      <rPr>
        <i/>
        <sz val="10"/>
        <rFont val="Arial"/>
        <family val="2"/>
      </rPr>
      <t>et al.</t>
    </r>
    <r>
      <rPr>
        <sz val="10"/>
        <rFont val="Arial"/>
        <family val="2"/>
      </rPr>
      <t>, A historical and molecular phylogeny of BCG strains, Vaccine, 17(7-8):915-922, 1999.</t>
    </r>
    <phoneticPr fontId="1"/>
  </si>
  <si>
    <r>
      <t xml:space="preserve">Cernuschi T </t>
    </r>
    <r>
      <rPr>
        <i/>
        <sz val="10"/>
        <rFont val="Arial"/>
        <family val="2"/>
      </rPr>
      <t>et al.</t>
    </r>
    <r>
      <rPr>
        <sz val="10"/>
        <rFont val="Arial"/>
        <family val="2"/>
      </rPr>
      <t>, Bacillus Calmette-Guérin (BCG) vaccine: A global assessment of demand and supply balance, Vaccine 36:498-506, 2018.</t>
    </r>
    <phoneticPr fontId="1"/>
  </si>
  <si>
    <t>min 1M [19]</t>
    <phoneticPr fontId="1"/>
  </si>
  <si>
    <t>Wilcoxon rank sum test</t>
    <phoneticPr fontId="1"/>
  </si>
  <si>
    <t>Unkown</t>
    <phoneticPr fontId="1"/>
  </si>
  <si>
    <t>p = 0.004</t>
    <phoneticPr fontId="1"/>
  </si>
  <si>
    <t>p = 0.024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</si>
</sst>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);[Red]\(#,##0\)"/>
    <numFmt numFmtId="177" formatCode="#,##0.0_);[Red]\(#,##0.0\)"/>
    <numFmt numFmtId="178" formatCode="[$-409]d\-mmm;@"/>
    <numFmt numFmtId="179" formatCode="0_);[Red]\(0\)"/>
    <numFmt numFmtId="180" formatCode="0.0_);[Red]\(0.0\)"/>
    <numFmt numFmtId="181" formatCode="#,##0_ "/>
    <numFmt numFmtId="182" formatCode="0.00_);[Red]\(0.00\)"/>
  </numFmts>
  <fonts count="2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292B2C"/>
      <name val="Arial"/>
      <family val="2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Ariel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6"/>
      <color theme="1"/>
      <name val="Arial"/>
      <family val="2"/>
    </font>
    <font>
      <u/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ＭＳ ゴシック"/>
      <family val="2"/>
      <charset val="128"/>
    </font>
    <font>
      <i/>
      <sz val="10"/>
      <name val="Arial"/>
      <family val="2"/>
    </font>
    <font>
      <sz val="10"/>
      <name val="Ariel"/>
    </font>
    <font>
      <i/>
      <sz val="10"/>
      <name val="Ariel"/>
      <family val="2"/>
    </font>
    <font>
      <sz val="10"/>
      <name val="游ゴシック"/>
      <family val="2"/>
      <charset val="128"/>
    </font>
    <font>
      <sz val="10"/>
      <name val="游ゴシック"/>
      <family val="3"/>
      <charset val="128"/>
      <scheme val="minor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medium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1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0" fontId="2" fillId="0" borderId="3" xfId="0" applyFont="1" applyBorder="1" applyAlignment="1">
      <alignment vertical="center" wrapText="1"/>
    </xf>
    <xf numFmtId="177" fontId="2" fillId="0" borderId="2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176" fontId="2" fillId="0" borderId="1" xfId="0" applyNumberFormat="1" applyFont="1" applyFill="1" applyBorder="1">
      <alignment vertical="center"/>
    </xf>
    <xf numFmtId="178" fontId="2" fillId="0" borderId="1" xfId="0" applyNumberFormat="1" applyFont="1" applyFill="1" applyBorder="1">
      <alignment vertical="center"/>
    </xf>
    <xf numFmtId="176" fontId="2" fillId="0" borderId="2" xfId="0" applyNumberFormat="1" applyFont="1" applyFill="1" applyBorder="1">
      <alignment vertical="center"/>
    </xf>
    <xf numFmtId="176" fontId="2" fillId="3" borderId="1" xfId="0" applyNumberFormat="1" applyFont="1" applyFill="1" applyBorder="1">
      <alignment vertical="center"/>
    </xf>
    <xf numFmtId="178" fontId="4" fillId="0" borderId="1" xfId="0" applyNumberFormat="1" applyFont="1" applyFill="1" applyBorder="1">
      <alignment vertical="center"/>
    </xf>
    <xf numFmtId="0" fontId="5" fillId="0" borderId="1" xfId="0" applyFont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Fill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6" fontId="2" fillId="0" borderId="9" xfId="0" applyNumberFormat="1" applyFont="1" applyFill="1" applyBorder="1">
      <alignment vertical="center"/>
    </xf>
    <xf numFmtId="0" fontId="3" fillId="0" borderId="8" xfId="0" applyFont="1" applyBorder="1">
      <alignment vertical="center"/>
    </xf>
    <xf numFmtId="176" fontId="2" fillId="0" borderId="11" xfId="0" applyNumberFormat="1" applyFont="1" applyFill="1" applyBorder="1">
      <alignment vertical="center"/>
    </xf>
    <xf numFmtId="0" fontId="3" fillId="0" borderId="8" xfId="0" applyFont="1" applyFill="1" applyBorder="1">
      <alignment vertical="center"/>
    </xf>
    <xf numFmtId="176" fontId="2" fillId="0" borderId="3" xfId="0" applyNumberFormat="1" applyFont="1" applyFill="1" applyBorder="1">
      <alignment vertical="center"/>
    </xf>
    <xf numFmtId="177" fontId="2" fillId="0" borderId="3" xfId="0" applyNumberFormat="1" applyFont="1" applyBorder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6" fontId="2" fillId="0" borderId="1" xfId="0" applyNumberFormat="1" applyFont="1" applyBorder="1">
      <alignment vertical="center"/>
    </xf>
    <xf numFmtId="176" fontId="2" fillId="0" borderId="1" xfId="0" applyNumberFormat="1" applyFont="1" applyFill="1" applyBorder="1" applyAlignment="1">
      <alignment vertical="center" wrapText="1"/>
    </xf>
    <xf numFmtId="179" fontId="2" fillId="0" borderId="1" xfId="0" applyNumberFormat="1" applyFont="1" applyBorder="1">
      <alignment vertical="center"/>
    </xf>
    <xf numFmtId="0" fontId="3" fillId="0" borderId="7" xfId="0" applyFont="1" applyBorder="1">
      <alignment vertical="center"/>
    </xf>
    <xf numFmtId="179" fontId="2" fillId="0" borderId="1" xfId="0" applyNumberFormat="1" applyFont="1" applyFill="1" applyBorder="1">
      <alignment vertical="center"/>
    </xf>
    <xf numFmtId="0" fontId="2" fillId="2" borderId="9" xfId="0" applyFont="1" applyFill="1" applyBorder="1" applyAlignment="1">
      <alignment vertical="center" wrapText="1"/>
    </xf>
    <xf numFmtId="0" fontId="9" fillId="0" borderId="0" xfId="0" applyFont="1">
      <alignment vertical="center"/>
    </xf>
    <xf numFmtId="0" fontId="8" fillId="0" borderId="0" xfId="0" applyFont="1" applyFill="1">
      <alignment vertical="center"/>
    </xf>
    <xf numFmtId="178" fontId="2" fillId="0" borderId="2" xfId="0" applyNumberFormat="1" applyFont="1" applyFill="1" applyBorder="1">
      <alignment vertical="center"/>
    </xf>
    <xf numFmtId="178" fontId="2" fillId="0" borderId="3" xfId="0" applyNumberFormat="1" applyFont="1" applyFill="1" applyBorder="1">
      <alignment vertical="center"/>
    </xf>
    <xf numFmtId="176" fontId="2" fillId="5" borderId="1" xfId="0" applyNumberFormat="1" applyFont="1" applyFill="1" applyBorder="1">
      <alignment vertical="center"/>
    </xf>
    <xf numFmtId="176" fontId="2" fillId="4" borderId="1" xfId="0" applyNumberFormat="1" applyFont="1" applyFill="1" applyBorder="1">
      <alignment vertical="center"/>
    </xf>
    <xf numFmtId="176" fontId="2" fillId="3" borderId="3" xfId="0" applyNumberFormat="1" applyFont="1" applyFill="1" applyBorder="1">
      <alignment vertical="center"/>
    </xf>
    <xf numFmtId="0" fontId="3" fillId="0" borderId="6" xfId="0" applyFont="1" applyBorder="1">
      <alignment vertical="center"/>
    </xf>
    <xf numFmtId="176" fontId="2" fillId="4" borderId="2" xfId="0" applyNumberFormat="1" applyFont="1" applyFill="1" applyBorder="1">
      <alignment vertical="center"/>
    </xf>
    <xf numFmtId="176" fontId="2" fillId="0" borderId="12" xfId="0" applyNumberFormat="1" applyFont="1" applyFill="1" applyBorder="1">
      <alignment vertical="center"/>
    </xf>
    <xf numFmtId="176" fontId="2" fillId="0" borderId="14" xfId="0" applyNumberFormat="1" applyFont="1" applyFill="1" applyBorder="1">
      <alignment vertical="center"/>
    </xf>
    <xf numFmtId="176" fontId="2" fillId="0" borderId="14" xfId="0" quotePrefix="1" applyNumberFormat="1" applyFont="1" applyFill="1" applyBorder="1">
      <alignment vertical="center"/>
    </xf>
    <xf numFmtId="176" fontId="2" fillId="0" borderId="13" xfId="0" applyNumberFormat="1" applyFont="1" applyFill="1" applyBorder="1">
      <alignment vertical="center"/>
    </xf>
    <xf numFmtId="176" fontId="2" fillId="6" borderId="1" xfId="0" applyNumberFormat="1" applyFont="1" applyFill="1" applyBorder="1">
      <alignment vertical="center"/>
    </xf>
    <xf numFmtId="180" fontId="2" fillId="2" borderId="9" xfId="0" applyNumberFormat="1" applyFont="1" applyFill="1" applyBorder="1">
      <alignment vertical="center"/>
    </xf>
    <xf numFmtId="180" fontId="2" fillId="2" borderId="11" xfId="0" applyNumberFormat="1" applyFont="1" applyFill="1" applyBorder="1">
      <alignment vertical="center"/>
    </xf>
    <xf numFmtId="180" fontId="2" fillId="2" borderId="10" xfId="0" applyNumberFormat="1" applyFont="1" applyFill="1" applyBorder="1">
      <alignment vertical="center"/>
    </xf>
    <xf numFmtId="176" fontId="2" fillId="0" borderId="2" xfId="0" applyNumberFormat="1" applyFont="1" applyBorder="1">
      <alignment vertical="center"/>
    </xf>
    <xf numFmtId="178" fontId="4" fillId="0" borderId="15" xfId="0" applyNumberFormat="1" applyFont="1" applyFill="1" applyBorder="1">
      <alignment vertical="center"/>
    </xf>
    <xf numFmtId="178" fontId="2" fillId="0" borderId="15" xfId="0" applyNumberFormat="1" applyFont="1" applyFill="1" applyBorder="1">
      <alignment vertical="center"/>
    </xf>
    <xf numFmtId="179" fontId="4" fillId="0" borderId="15" xfId="0" applyNumberFormat="1" applyFont="1" applyFill="1" applyBorder="1">
      <alignment vertical="center"/>
    </xf>
    <xf numFmtId="176" fontId="2" fillId="0" borderId="16" xfId="0" applyNumberFormat="1" applyFont="1" applyFill="1" applyBorder="1">
      <alignment vertical="center"/>
    </xf>
    <xf numFmtId="176" fontId="2" fillId="0" borderId="15" xfId="0" applyNumberFormat="1" applyFont="1" applyFill="1" applyBorder="1" applyAlignment="1">
      <alignment vertical="center" wrapText="1"/>
    </xf>
    <xf numFmtId="176" fontId="2" fillId="0" borderId="15" xfId="0" applyNumberFormat="1" applyFont="1" applyFill="1" applyBorder="1">
      <alignment vertical="center"/>
    </xf>
    <xf numFmtId="179" fontId="2" fillId="0" borderId="15" xfId="0" applyNumberFormat="1" applyFont="1" applyFill="1" applyBorder="1">
      <alignment vertical="center"/>
    </xf>
    <xf numFmtId="177" fontId="2" fillId="0" borderId="15" xfId="0" applyNumberFormat="1" applyFont="1" applyFill="1" applyBorder="1">
      <alignment vertical="center"/>
    </xf>
    <xf numFmtId="0" fontId="3" fillId="0" borderId="18" xfId="0" applyFont="1" applyFill="1" applyBorder="1">
      <alignment vertical="center"/>
    </xf>
    <xf numFmtId="178" fontId="4" fillId="0" borderId="19" xfId="0" applyNumberFormat="1" applyFont="1" applyFill="1" applyBorder="1">
      <alignment vertical="center"/>
    </xf>
    <xf numFmtId="179" fontId="2" fillId="0" borderId="19" xfId="0" applyNumberFormat="1" applyFont="1" applyFill="1" applyBorder="1">
      <alignment vertical="center"/>
    </xf>
    <xf numFmtId="178" fontId="2" fillId="0" borderId="19" xfId="0" applyNumberFormat="1" applyFont="1" applyFill="1" applyBorder="1">
      <alignment vertical="center"/>
    </xf>
    <xf numFmtId="179" fontId="4" fillId="0" borderId="19" xfId="0" applyNumberFormat="1" applyFont="1" applyFill="1" applyBorder="1">
      <alignment vertical="center"/>
    </xf>
    <xf numFmtId="176" fontId="2" fillId="0" borderId="19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176" fontId="2" fillId="0" borderId="19" xfId="0" applyNumberFormat="1" applyFont="1" applyFill="1" applyBorder="1" applyAlignment="1">
      <alignment vertical="center" wrapText="1"/>
    </xf>
    <xf numFmtId="176" fontId="2" fillId="0" borderId="20" xfId="0" applyNumberFormat="1" applyFont="1" applyFill="1" applyBorder="1">
      <alignment vertical="center"/>
    </xf>
    <xf numFmtId="0" fontId="3" fillId="0" borderId="16" xfId="0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180" fontId="2" fillId="0" borderId="20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176" fontId="2" fillId="2" borderId="22" xfId="0" applyNumberFormat="1" applyFont="1" applyFill="1" applyBorder="1">
      <alignment vertical="center"/>
    </xf>
    <xf numFmtId="176" fontId="2" fillId="2" borderId="23" xfId="0" applyNumberFormat="1" applyFont="1" applyFill="1" applyBorder="1" applyAlignment="1">
      <alignment vertical="center" wrapText="1"/>
    </xf>
    <xf numFmtId="0" fontId="10" fillId="0" borderId="0" xfId="0" applyFont="1">
      <alignment vertical="center"/>
    </xf>
    <xf numFmtId="0" fontId="11" fillId="0" borderId="8" xfId="0" applyFont="1" applyFill="1" applyBorder="1" applyAlignment="1">
      <alignment vertical="center" wrapText="1"/>
    </xf>
    <xf numFmtId="176" fontId="4" fillId="0" borderId="1" xfId="0" applyNumberFormat="1" applyFont="1" applyFill="1" applyBorder="1">
      <alignment vertical="center"/>
    </xf>
    <xf numFmtId="177" fontId="4" fillId="0" borderId="1" xfId="0" applyNumberFormat="1" applyFont="1" applyBorder="1">
      <alignment vertical="center"/>
    </xf>
    <xf numFmtId="180" fontId="4" fillId="2" borderId="11" xfId="0" applyNumberFormat="1" applyFont="1" applyFill="1" applyBorder="1">
      <alignment vertical="center"/>
    </xf>
    <xf numFmtId="176" fontId="4" fillId="0" borderId="14" xfId="0" applyNumberFormat="1" applyFont="1" applyFill="1" applyBorder="1">
      <alignment vertical="center"/>
    </xf>
    <xf numFmtId="176" fontId="4" fillId="3" borderId="1" xfId="0" applyNumberFormat="1" applyFont="1" applyFill="1" applyBorder="1">
      <alignment vertical="center"/>
    </xf>
    <xf numFmtId="176" fontId="4" fillId="4" borderId="1" xfId="0" applyNumberFormat="1" applyFont="1" applyFill="1" applyBorder="1">
      <alignment vertical="center"/>
    </xf>
    <xf numFmtId="176" fontId="4" fillId="0" borderId="11" xfId="0" applyNumberFormat="1" applyFont="1" applyFill="1" applyBorder="1">
      <alignment vertical="center"/>
    </xf>
    <xf numFmtId="0" fontId="11" fillId="0" borderId="8" xfId="0" applyFont="1" applyFill="1" applyBorder="1">
      <alignment vertical="center"/>
    </xf>
    <xf numFmtId="0" fontId="12" fillId="0" borderId="0" xfId="0" applyFont="1">
      <alignment vertical="center"/>
    </xf>
    <xf numFmtId="0" fontId="2" fillId="0" borderId="24" xfId="0" applyFont="1" applyBorder="1">
      <alignment vertical="center"/>
    </xf>
    <xf numFmtId="16" fontId="2" fillId="0" borderId="25" xfId="0" applyNumberFormat="1" applyFont="1" applyBorder="1" applyAlignment="1">
      <alignment horizontal="left" vertical="center" wrapText="1"/>
    </xf>
    <xf numFmtId="0" fontId="2" fillId="0" borderId="25" xfId="0" applyFont="1" applyBorder="1" applyAlignment="1">
      <alignment vertical="center" wrapText="1"/>
    </xf>
    <xf numFmtId="181" fontId="2" fillId="0" borderId="2" xfId="0" applyNumberFormat="1" applyFont="1" applyBorder="1" applyAlignment="1">
      <alignment horizontal="right" vertical="center"/>
    </xf>
    <xf numFmtId="181" fontId="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26" xfId="0" quotePrefix="1" applyFont="1" applyBorder="1" applyAlignment="1">
      <alignment vertical="center" wrapText="1"/>
    </xf>
    <xf numFmtId="176" fontId="2" fillId="0" borderId="3" xfId="0" applyNumberFormat="1" applyFont="1" applyBorder="1">
      <alignment vertical="center"/>
    </xf>
    <xf numFmtId="179" fontId="4" fillId="0" borderId="1" xfId="0" applyNumberFormat="1" applyFont="1" applyFill="1" applyBorder="1">
      <alignment vertical="center"/>
    </xf>
    <xf numFmtId="16" fontId="4" fillId="0" borderId="1" xfId="0" applyNumberFormat="1" applyFont="1" applyFill="1" applyBorder="1">
      <alignment vertical="center"/>
    </xf>
    <xf numFmtId="179" fontId="4" fillId="0" borderId="1" xfId="0" applyNumberFormat="1" applyFont="1" applyBorder="1">
      <alignment vertical="center"/>
    </xf>
    <xf numFmtId="180" fontId="4" fillId="0" borderId="11" xfId="0" applyNumberFormat="1" applyFont="1" applyFill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 vertical="center"/>
    </xf>
    <xf numFmtId="176" fontId="4" fillId="0" borderId="3" xfId="0" applyNumberFormat="1" applyFont="1" applyFill="1" applyBorder="1">
      <alignment vertical="center"/>
    </xf>
    <xf numFmtId="176" fontId="4" fillId="0" borderId="10" xfId="0" applyNumberFormat="1" applyFont="1" applyFill="1" applyBorder="1">
      <alignment vertical="center"/>
    </xf>
    <xf numFmtId="176" fontId="2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1" applyFont="1" applyFill="1">
      <alignment vertical="center"/>
    </xf>
    <xf numFmtId="0" fontId="14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4" fillId="0" borderId="0" xfId="0" applyFont="1">
      <alignment vertical="center"/>
    </xf>
    <xf numFmtId="0" fontId="16" fillId="0" borderId="0" xfId="0" applyFont="1">
      <alignment vertical="center"/>
    </xf>
    <xf numFmtId="0" fontId="13" fillId="0" borderId="0" xfId="1" applyFo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21" fillId="0" borderId="0" xfId="0" applyFont="1">
      <alignment vertical="center"/>
    </xf>
    <xf numFmtId="182" fontId="2" fillId="0" borderId="21" xfId="0" applyNumberFormat="1" applyFont="1" applyFill="1" applyBorder="1">
      <alignment vertical="center"/>
    </xf>
    <xf numFmtId="182" fontId="2" fillId="0" borderId="0" xfId="0" applyNumberFormat="1" applyFont="1">
      <alignment vertical="center"/>
    </xf>
    <xf numFmtId="176" fontId="2" fillId="7" borderId="1" xfId="0" applyNumberFormat="1" applyFont="1" applyFill="1" applyBorder="1">
      <alignment vertical="center"/>
    </xf>
    <xf numFmtId="176" fontId="22" fillId="0" borderId="1" xfId="0" applyNumberFormat="1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99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i.org/10.1016/S0264-410X(98)00277-1" TargetMode="External"/><Relationship Id="rId13" Type="http://schemas.openxmlformats.org/officeDocument/2006/relationships/hyperlink" Target="https://doi.org/10.1016/j.vaccine.2017.12.010" TargetMode="External"/><Relationship Id="rId18" Type="http://schemas.openxmlformats.org/officeDocument/2006/relationships/hyperlink" Target="https://www.eurosurveillance.org/upload/site-assets/imgs/2006%201%20v06n01.pdf" TargetMode="External"/><Relationship Id="rId3" Type="http://schemas.openxmlformats.org/officeDocument/2006/relationships/hyperlink" Target="https://ourworldindata.org/coronavirus-source-data" TargetMode="External"/><Relationship Id="rId7" Type="http://schemas.openxmlformats.org/officeDocument/2006/relationships/hyperlink" Target="https://www.cabdirect.org/cabdirect/abstract/19552702408" TargetMode="External"/><Relationship Id="rId12" Type="http://schemas.openxmlformats.org/officeDocument/2006/relationships/hyperlink" Target="https://doi.org/10.1016/S0264-410X(98)00277-1" TargetMode="External"/><Relationship Id="rId17" Type="http://schemas.openxmlformats.org/officeDocument/2006/relationships/hyperlink" Target="https://doi.org/10.1093/eurpub/ckz186.532" TargetMode="External"/><Relationship Id="rId2" Type="http://schemas.openxmlformats.org/officeDocument/2006/relationships/hyperlink" Target="https://www.worldometers.info/coronavirus/" TargetMode="External"/><Relationship Id="rId16" Type="http://schemas.openxmlformats.org/officeDocument/2006/relationships/hyperlink" Target="https://en.wikipedia.org/wiki/BCG_vaccine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apps.who.int/immunization_monitoring/globalsummary/timeseries/tswucoveragebcg.html" TargetMode="External"/><Relationship Id="rId6" Type="http://schemas.openxmlformats.org/officeDocument/2006/relationships/hyperlink" Target="https://doi.org/10.1186/s12879-019-4026-z" TargetMode="External"/><Relationship Id="rId11" Type="http://schemas.openxmlformats.org/officeDocument/2006/relationships/hyperlink" Target="https://doi.org/10.1183/13993003.congress-2016.PA2742" TargetMode="External"/><Relationship Id="rId5" Type="http://schemas.openxmlformats.org/officeDocument/2006/relationships/hyperlink" Target="https://ec.europa.eu/health/sites/health/files/vaccination/docs/2018_vaccine_services_en.pdf" TargetMode="External"/><Relationship Id="rId15" Type="http://schemas.openxmlformats.org/officeDocument/2006/relationships/hyperlink" Target="https://www.ncbi.nlm.nih.gov/pmc/articles/PMC3216207/" TargetMode="External"/><Relationship Id="rId10" Type="http://schemas.openxmlformats.org/officeDocument/2006/relationships/hyperlink" Target="https://www.ncbi.nlm.nih.gov/pubmed/6813052" TargetMode="External"/><Relationship Id="rId19" Type="http://schemas.openxmlformats.org/officeDocument/2006/relationships/hyperlink" Target="https://population.un.org/wpp/Download/Standard/Population/" TargetMode="External"/><Relationship Id="rId4" Type="http://schemas.openxmlformats.org/officeDocument/2006/relationships/hyperlink" Target="http://www.bcgatlas.org/" TargetMode="External"/><Relationship Id="rId9" Type="http://schemas.openxmlformats.org/officeDocument/2006/relationships/hyperlink" Target="https://www.atsjournals.org/doi/abs/10.1164/art.1953.67.4.522" TargetMode="External"/><Relationship Id="rId14" Type="http://schemas.openxmlformats.org/officeDocument/2006/relationships/hyperlink" Target="https://www.who.int/immunization/sage/meetings/2017/october/1_BCG_report_revised_version_onlin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D57C6-1AD8-4875-BD22-13340379BE90}">
  <sheetPr>
    <pageSetUpPr fitToPage="1"/>
  </sheetPr>
  <dimension ref="A1:Q112"/>
  <sheetViews>
    <sheetView tabSelected="1" topLeftCell="A24" zoomScale="110" zoomScaleNormal="110" workbookViewId="0">
      <selection activeCell="S45" sqref="S45"/>
    </sheetView>
  </sheetViews>
  <sheetFormatPr defaultColWidth="8.6640625" defaultRowHeight="12.5"/>
  <cols>
    <col min="1" max="1" width="6.83203125" style="1" customWidth="1"/>
    <col min="2" max="2" width="11.33203125" style="1" customWidth="1"/>
    <col min="3" max="3" width="9.83203125" style="1" customWidth="1"/>
    <col min="4" max="5" width="6.83203125" style="1" customWidth="1"/>
    <col min="6" max="7" width="7.5" style="1" customWidth="1"/>
    <col min="8" max="8" width="7.33203125" style="1" customWidth="1"/>
    <col min="9" max="9" width="8.1640625" style="1" customWidth="1"/>
    <col min="10" max="10" width="9" style="1" customWidth="1"/>
    <col min="11" max="11" width="11.5" style="1" customWidth="1"/>
    <col min="12" max="12" width="8.6640625" style="1" customWidth="1"/>
    <col min="13" max="13" width="9.6640625" style="1" customWidth="1"/>
    <col min="14" max="14" width="12.5" style="1" bestFit="1" customWidth="1"/>
    <col min="15" max="15" width="21.33203125" style="1" customWidth="1"/>
    <col min="16" max="16" width="14.6640625" style="1" customWidth="1"/>
    <col min="17" max="17" width="10.1640625" style="1" customWidth="1"/>
    <col min="18" max="18" width="11" style="1" customWidth="1"/>
    <col min="19" max="16384" width="8.6640625" style="1"/>
  </cols>
  <sheetData>
    <row r="1" spans="1:17" ht="20">
      <c r="B1" s="37" t="s">
        <v>217</v>
      </c>
      <c r="C1" s="37"/>
    </row>
    <row r="2" spans="1:17" ht="20">
      <c r="B2" s="90" t="s">
        <v>234</v>
      </c>
      <c r="C2" s="90"/>
    </row>
    <row r="3" spans="1:17" ht="14">
      <c r="B3" s="80" t="s">
        <v>212</v>
      </c>
      <c r="C3" s="80"/>
    </row>
    <row r="4" spans="1:17" ht="14">
      <c r="B4" s="80" t="s">
        <v>218</v>
      </c>
      <c r="C4" s="80"/>
    </row>
    <row r="5" spans="1:17" ht="13" thickBot="1"/>
    <row r="6" spans="1:17" ht="62.5" customHeight="1">
      <c r="B6" s="18" t="s">
        <v>17</v>
      </c>
      <c r="C6" s="29" t="s">
        <v>221</v>
      </c>
      <c r="D6" s="19" t="s">
        <v>47</v>
      </c>
      <c r="E6" s="19" t="s">
        <v>140</v>
      </c>
      <c r="F6" s="19" t="s">
        <v>48</v>
      </c>
      <c r="G6" s="19" t="s">
        <v>140</v>
      </c>
      <c r="H6" s="19" t="s">
        <v>141</v>
      </c>
      <c r="I6" s="19" t="s">
        <v>23</v>
      </c>
      <c r="J6" s="36" t="s">
        <v>18</v>
      </c>
      <c r="K6" s="29" t="s">
        <v>80</v>
      </c>
      <c r="L6" s="19" t="s">
        <v>27</v>
      </c>
      <c r="M6" s="19" t="s">
        <v>81</v>
      </c>
      <c r="N6" s="20" t="s">
        <v>180</v>
      </c>
      <c r="O6" s="19" t="s">
        <v>24</v>
      </c>
      <c r="P6" s="20" t="s">
        <v>181</v>
      </c>
      <c r="Q6" s="21" t="s">
        <v>223</v>
      </c>
    </row>
    <row r="7" spans="1:17" ht="25.5" thickBot="1">
      <c r="B7" s="91"/>
      <c r="C7" s="96" t="s">
        <v>246</v>
      </c>
      <c r="D7" s="96" t="s">
        <v>222</v>
      </c>
      <c r="E7" s="96" t="s">
        <v>131</v>
      </c>
      <c r="F7" s="96"/>
      <c r="G7" s="92" t="s">
        <v>49</v>
      </c>
      <c r="H7" s="93" t="s">
        <v>198</v>
      </c>
      <c r="I7" s="93"/>
      <c r="J7" s="97" t="s">
        <v>25</v>
      </c>
      <c r="K7" s="30"/>
      <c r="L7" s="4"/>
      <c r="M7" s="4"/>
      <c r="N7" s="17"/>
      <c r="O7" s="4" t="s">
        <v>209</v>
      </c>
      <c r="P7" s="17"/>
      <c r="Q7" s="22"/>
    </row>
    <row r="8" spans="1:17" ht="20" customHeight="1">
      <c r="A8" s="1">
        <v>1</v>
      </c>
      <c r="B8" s="34" t="s">
        <v>12</v>
      </c>
      <c r="C8" s="94">
        <v>11589.616</v>
      </c>
      <c r="D8" s="39">
        <v>43907</v>
      </c>
      <c r="E8" s="54">
        <v>5</v>
      </c>
      <c r="F8" s="39">
        <v>43926</v>
      </c>
      <c r="G8" s="9">
        <v>1283</v>
      </c>
      <c r="H8" s="9">
        <f t="shared" ref="H8:H54" si="0">F8-D8</f>
        <v>19</v>
      </c>
      <c r="I8" s="5">
        <f t="shared" ref="I8:I54" si="1">G8/E8</f>
        <v>256.60000000000002</v>
      </c>
      <c r="J8" s="51">
        <f t="shared" ref="J8:J54" si="2">H8/LOG(I8,2)</f>
        <v>2.3739977693016954</v>
      </c>
      <c r="K8" s="46" t="s">
        <v>178</v>
      </c>
      <c r="L8" s="9"/>
      <c r="M8" s="9"/>
      <c r="N8" s="45" t="s">
        <v>186</v>
      </c>
      <c r="O8" s="9" t="s">
        <v>159</v>
      </c>
      <c r="P8" s="9"/>
      <c r="Q8" s="23" t="s">
        <v>50</v>
      </c>
    </row>
    <row r="9" spans="1:17" ht="20" customHeight="1">
      <c r="A9" s="1">
        <v>2</v>
      </c>
      <c r="B9" s="24" t="s">
        <v>13</v>
      </c>
      <c r="C9" s="95">
        <v>84339.066999999995</v>
      </c>
      <c r="D9" s="8">
        <v>43911</v>
      </c>
      <c r="E9" s="2">
        <v>9</v>
      </c>
      <c r="F9" s="8">
        <v>43926</v>
      </c>
      <c r="G9" s="7">
        <v>501</v>
      </c>
      <c r="H9" s="7">
        <f t="shared" si="0"/>
        <v>15</v>
      </c>
      <c r="I9" s="3">
        <f t="shared" si="1"/>
        <v>55.666666666666664</v>
      </c>
      <c r="J9" s="52">
        <f t="shared" si="2"/>
        <v>2.5867680504990487</v>
      </c>
      <c r="K9" s="47" t="s">
        <v>99</v>
      </c>
      <c r="L9" s="7" t="s">
        <v>28</v>
      </c>
      <c r="M9" s="7" t="s">
        <v>66</v>
      </c>
      <c r="N9" s="10" t="s">
        <v>184</v>
      </c>
      <c r="O9" s="82" t="s">
        <v>233</v>
      </c>
      <c r="P9" s="50" t="s">
        <v>187</v>
      </c>
      <c r="Q9" s="25" t="s">
        <v>51</v>
      </c>
    </row>
    <row r="10" spans="1:17" ht="20" customHeight="1">
      <c r="A10" s="1">
        <v>3</v>
      </c>
      <c r="B10" s="24" t="s">
        <v>3</v>
      </c>
      <c r="C10" s="95">
        <v>46754.783000000003</v>
      </c>
      <c r="D10" s="8">
        <v>43897</v>
      </c>
      <c r="E10" s="2">
        <v>5</v>
      </c>
      <c r="F10" s="8">
        <v>43926</v>
      </c>
      <c r="G10" s="7">
        <v>11744</v>
      </c>
      <c r="H10" s="7">
        <f t="shared" si="0"/>
        <v>29</v>
      </c>
      <c r="I10" s="3">
        <f t="shared" si="1"/>
        <v>2348.8000000000002</v>
      </c>
      <c r="J10" s="52">
        <f t="shared" si="2"/>
        <v>2.5898156650381905</v>
      </c>
      <c r="K10" s="47" t="s">
        <v>26</v>
      </c>
      <c r="L10" s="7" t="s">
        <v>28</v>
      </c>
      <c r="M10" s="12" t="s">
        <v>73</v>
      </c>
      <c r="N10" s="42" t="s">
        <v>186</v>
      </c>
      <c r="O10" s="7" t="s">
        <v>161</v>
      </c>
      <c r="P10" s="7"/>
      <c r="Q10" s="25" t="s">
        <v>50</v>
      </c>
    </row>
    <row r="11" spans="1:17" ht="20" customHeight="1">
      <c r="A11" s="1">
        <v>4</v>
      </c>
      <c r="B11" s="24" t="s">
        <v>16</v>
      </c>
      <c r="C11" s="95">
        <v>212559.40900000001</v>
      </c>
      <c r="D11" s="11">
        <v>43910</v>
      </c>
      <c r="E11" s="6">
        <v>6</v>
      </c>
      <c r="F11" s="8">
        <v>43926</v>
      </c>
      <c r="G11" s="7">
        <v>432</v>
      </c>
      <c r="H11" s="7">
        <f t="shared" si="0"/>
        <v>16</v>
      </c>
      <c r="I11" s="3">
        <f t="shared" si="1"/>
        <v>72</v>
      </c>
      <c r="J11" s="52">
        <f t="shared" si="2"/>
        <v>2.5932243902899565</v>
      </c>
      <c r="K11" s="47" t="s">
        <v>100</v>
      </c>
      <c r="L11" s="7" t="s">
        <v>28</v>
      </c>
      <c r="M11" s="7" t="s">
        <v>74</v>
      </c>
      <c r="N11" s="10" t="s">
        <v>184</v>
      </c>
      <c r="O11" s="7" t="s">
        <v>166</v>
      </c>
      <c r="P11" s="50" t="s">
        <v>186</v>
      </c>
      <c r="Q11" s="25" t="s">
        <v>171</v>
      </c>
    </row>
    <row r="12" spans="1:17" ht="20" customHeight="1">
      <c r="A12" s="1">
        <v>5</v>
      </c>
      <c r="B12" s="26" t="s">
        <v>36</v>
      </c>
      <c r="C12" s="95">
        <v>4937.7960000000003</v>
      </c>
      <c r="D12" s="11">
        <v>43914</v>
      </c>
      <c r="E12" s="2">
        <v>6</v>
      </c>
      <c r="F12" s="8">
        <v>43926</v>
      </c>
      <c r="G12" s="7">
        <v>137</v>
      </c>
      <c r="H12" s="7">
        <f t="shared" si="0"/>
        <v>12</v>
      </c>
      <c r="I12" s="3">
        <f t="shared" si="1"/>
        <v>22.833333333333332</v>
      </c>
      <c r="J12" s="52">
        <f t="shared" si="2"/>
        <v>2.6589441579240263</v>
      </c>
      <c r="K12" s="47" t="s">
        <v>145</v>
      </c>
      <c r="L12" s="7" t="s">
        <v>28</v>
      </c>
      <c r="M12" s="7" t="s">
        <v>109</v>
      </c>
      <c r="N12" s="42" t="s">
        <v>186</v>
      </c>
      <c r="O12" s="7" t="s">
        <v>161</v>
      </c>
      <c r="P12" s="7"/>
      <c r="Q12" s="25" t="s">
        <v>192</v>
      </c>
    </row>
    <row r="13" spans="1:17" ht="20" customHeight="1">
      <c r="A13" s="1">
        <v>6</v>
      </c>
      <c r="B13" s="24" t="s">
        <v>7</v>
      </c>
      <c r="C13" s="95">
        <v>67886.004000000001</v>
      </c>
      <c r="D13" s="8">
        <v>43900</v>
      </c>
      <c r="E13" s="2">
        <v>5</v>
      </c>
      <c r="F13" s="8">
        <v>43926</v>
      </c>
      <c r="G13" s="7">
        <v>4313</v>
      </c>
      <c r="H13" s="7">
        <f t="shared" si="0"/>
        <v>26</v>
      </c>
      <c r="I13" s="3">
        <f t="shared" si="1"/>
        <v>862.6</v>
      </c>
      <c r="J13" s="52">
        <f t="shared" si="2"/>
        <v>2.6659699855882488</v>
      </c>
      <c r="K13" s="47" t="s">
        <v>30</v>
      </c>
      <c r="L13" s="7" t="s">
        <v>31</v>
      </c>
      <c r="M13" s="7" t="s">
        <v>108</v>
      </c>
      <c r="N13" s="42" t="s">
        <v>186</v>
      </c>
      <c r="O13" s="7" t="s">
        <v>168</v>
      </c>
      <c r="P13" s="7"/>
      <c r="Q13" s="25" t="s">
        <v>172</v>
      </c>
    </row>
    <row r="14" spans="1:17" ht="20" customHeight="1">
      <c r="A14" s="1">
        <v>7</v>
      </c>
      <c r="B14" s="24" t="s">
        <v>15</v>
      </c>
      <c r="C14" s="95">
        <v>10196.707</v>
      </c>
      <c r="D14" s="8">
        <v>43911</v>
      </c>
      <c r="E14" s="2">
        <v>6</v>
      </c>
      <c r="F14" s="8">
        <v>43926</v>
      </c>
      <c r="G14" s="7">
        <v>266</v>
      </c>
      <c r="H14" s="7">
        <f t="shared" si="0"/>
        <v>15</v>
      </c>
      <c r="I14" s="3">
        <f t="shared" si="1"/>
        <v>44.333333333333336</v>
      </c>
      <c r="J14" s="52">
        <f t="shared" si="2"/>
        <v>2.7420699664439576</v>
      </c>
      <c r="K14" s="47" t="s">
        <v>54</v>
      </c>
      <c r="L14" s="7" t="s">
        <v>28</v>
      </c>
      <c r="M14" s="7" t="s">
        <v>72</v>
      </c>
      <c r="N14" s="10" t="s">
        <v>184</v>
      </c>
      <c r="O14" s="7" t="s">
        <v>161</v>
      </c>
      <c r="P14" s="50" t="s">
        <v>186</v>
      </c>
      <c r="Q14" s="25" t="s">
        <v>193</v>
      </c>
    </row>
    <row r="15" spans="1:17" ht="20" customHeight="1">
      <c r="A15" s="1">
        <v>8</v>
      </c>
      <c r="B15" s="89" t="s">
        <v>148</v>
      </c>
      <c r="C15" s="95">
        <v>128932.753</v>
      </c>
      <c r="D15" s="11">
        <v>43915</v>
      </c>
      <c r="E15" s="6">
        <v>5</v>
      </c>
      <c r="F15" s="11">
        <v>43926</v>
      </c>
      <c r="G15" s="82">
        <v>79</v>
      </c>
      <c r="H15" s="82">
        <f t="shared" si="0"/>
        <v>11</v>
      </c>
      <c r="I15" s="83">
        <f t="shared" si="1"/>
        <v>15.8</v>
      </c>
      <c r="J15" s="84">
        <f t="shared" si="2"/>
        <v>2.7625331617713136</v>
      </c>
      <c r="K15" s="85" t="s">
        <v>103</v>
      </c>
      <c r="L15" s="82" t="s">
        <v>28</v>
      </c>
      <c r="M15" s="82" t="s">
        <v>79</v>
      </c>
      <c r="N15" s="86" t="s">
        <v>184</v>
      </c>
      <c r="O15" s="82" t="s">
        <v>161</v>
      </c>
      <c r="P15" s="50" t="s">
        <v>186</v>
      </c>
      <c r="Q15" s="88" t="s">
        <v>51</v>
      </c>
    </row>
    <row r="16" spans="1:17" ht="31.5" customHeight="1">
      <c r="A16" s="1">
        <v>9</v>
      </c>
      <c r="B16" s="26" t="s">
        <v>112</v>
      </c>
      <c r="C16" s="95">
        <v>19237.682000000001</v>
      </c>
      <c r="D16" s="11">
        <v>43914</v>
      </c>
      <c r="E16" s="2">
        <v>7</v>
      </c>
      <c r="F16" s="8">
        <v>43926</v>
      </c>
      <c r="G16" s="7">
        <v>141</v>
      </c>
      <c r="H16" s="7">
        <f t="shared" si="0"/>
        <v>12</v>
      </c>
      <c r="I16" s="3">
        <f t="shared" si="1"/>
        <v>20.142857142857142</v>
      </c>
      <c r="J16" s="52">
        <f t="shared" si="2"/>
        <v>2.7699575014549649</v>
      </c>
      <c r="K16" s="47" t="s">
        <v>97</v>
      </c>
      <c r="L16" s="7" t="s">
        <v>28</v>
      </c>
      <c r="M16" s="32" t="s">
        <v>65</v>
      </c>
      <c r="N16" s="10" t="s">
        <v>184</v>
      </c>
      <c r="O16" s="32" t="s">
        <v>43</v>
      </c>
      <c r="P16" s="50" t="s">
        <v>186</v>
      </c>
      <c r="Q16" s="25" t="s">
        <v>51</v>
      </c>
    </row>
    <row r="17" spans="1:17" ht="20" customHeight="1">
      <c r="A17" s="1">
        <v>10</v>
      </c>
      <c r="B17" s="24" t="s">
        <v>4</v>
      </c>
      <c r="C17" s="95">
        <v>83783.945000000007</v>
      </c>
      <c r="D17" s="8">
        <v>43903</v>
      </c>
      <c r="E17" s="2">
        <v>5</v>
      </c>
      <c r="F17" s="8">
        <v>43926</v>
      </c>
      <c r="G17" s="7">
        <v>1342</v>
      </c>
      <c r="H17" s="7">
        <f t="shared" si="0"/>
        <v>23</v>
      </c>
      <c r="I17" s="3">
        <f t="shared" si="1"/>
        <v>268.39999999999998</v>
      </c>
      <c r="J17" s="52">
        <f t="shared" si="2"/>
        <v>2.8506833639889084</v>
      </c>
      <c r="K17" s="47" t="s">
        <v>32</v>
      </c>
      <c r="L17" s="7" t="s">
        <v>28</v>
      </c>
      <c r="M17" s="7" t="s">
        <v>75</v>
      </c>
      <c r="N17" s="42" t="s">
        <v>186</v>
      </c>
      <c r="O17" s="7" t="s">
        <v>161</v>
      </c>
      <c r="P17" s="7"/>
      <c r="Q17" s="25" t="s">
        <v>50</v>
      </c>
    </row>
    <row r="18" spans="1:17" ht="20" customHeight="1">
      <c r="A18" s="1">
        <v>11</v>
      </c>
      <c r="B18" s="24" t="s">
        <v>10</v>
      </c>
      <c r="C18" s="95">
        <v>17134.873</v>
      </c>
      <c r="D18" s="8">
        <v>43902</v>
      </c>
      <c r="E18" s="2">
        <v>5</v>
      </c>
      <c r="F18" s="8">
        <v>43926</v>
      </c>
      <c r="G18" s="7">
        <v>1651</v>
      </c>
      <c r="H18" s="7">
        <f t="shared" si="0"/>
        <v>24</v>
      </c>
      <c r="I18" s="3">
        <f t="shared" si="1"/>
        <v>330.2</v>
      </c>
      <c r="J18" s="52">
        <f t="shared" si="2"/>
        <v>2.8683443187824191</v>
      </c>
      <c r="K18" s="47" t="s">
        <v>178</v>
      </c>
      <c r="L18" s="7"/>
      <c r="M18" s="7"/>
      <c r="N18" s="42" t="s">
        <v>186</v>
      </c>
      <c r="O18" s="7" t="s">
        <v>147</v>
      </c>
      <c r="P18" s="7"/>
      <c r="Q18" s="25" t="s">
        <v>60</v>
      </c>
    </row>
    <row r="19" spans="1:17" ht="20" customHeight="1">
      <c r="A19" s="1">
        <v>12</v>
      </c>
      <c r="B19" s="24" t="s">
        <v>1</v>
      </c>
      <c r="C19" s="95">
        <v>60461.828000000001</v>
      </c>
      <c r="D19" s="8">
        <v>43886</v>
      </c>
      <c r="E19" s="2">
        <v>6</v>
      </c>
      <c r="F19" s="8">
        <v>43916</v>
      </c>
      <c r="G19" s="7">
        <v>7505</v>
      </c>
      <c r="H19" s="126">
        <f t="shared" si="0"/>
        <v>30</v>
      </c>
      <c r="I19" s="3">
        <f t="shared" si="1"/>
        <v>1250.8333333333333</v>
      </c>
      <c r="J19" s="52">
        <f t="shared" si="2"/>
        <v>2.9158276781342827</v>
      </c>
      <c r="K19" s="47" t="s">
        <v>178</v>
      </c>
      <c r="L19" s="12"/>
      <c r="M19" s="7"/>
      <c r="N19" s="42" t="s">
        <v>186</v>
      </c>
      <c r="O19" s="7" t="s">
        <v>161</v>
      </c>
      <c r="P19" s="7"/>
      <c r="Q19" s="25" t="s">
        <v>60</v>
      </c>
    </row>
    <row r="20" spans="1:17" ht="31.5" customHeight="1">
      <c r="A20" s="1">
        <v>13</v>
      </c>
      <c r="B20" s="81" t="s">
        <v>113</v>
      </c>
      <c r="C20" s="95">
        <v>10847.904</v>
      </c>
      <c r="D20" s="11">
        <v>43915</v>
      </c>
      <c r="E20" s="6">
        <v>6</v>
      </c>
      <c r="F20" s="11">
        <v>43926</v>
      </c>
      <c r="G20" s="82">
        <v>77</v>
      </c>
      <c r="H20" s="82">
        <f t="shared" si="0"/>
        <v>11</v>
      </c>
      <c r="I20" s="83">
        <f t="shared" si="1"/>
        <v>12.833333333333334</v>
      </c>
      <c r="J20" s="84">
        <f t="shared" si="2"/>
        <v>2.9876495673265366</v>
      </c>
      <c r="K20" s="85" t="s">
        <v>86</v>
      </c>
      <c r="L20" s="82" t="s">
        <v>28</v>
      </c>
      <c r="M20" s="82" t="s">
        <v>88</v>
      </c>
      <c r="N20" s="86" t="s">
        <v>184</v>
      </c>
      <c r="O20" s="82" t="s">
        <v>147</v>
      </c>
      <c r="P20" s="50" t="s">
        <v>186</v>
      </c>
      <c r="Q20" s="88" t="s">
        <v>51</v>
      </c>
    </row>
    <row r="21" spans="1:17" ht="20" customHeight="1">
      <c r="A21" s="1">
        <v>14</v>
      </c>
      <c r="B21" s="89" t="s">
        <v>123</v>
      </c>
      <c r="C21" s="104">
        <v>10708.982</v>
      </c>
      <c r="D21" s="100">
        <v>43916</v>
      </c>
      <c r="E21" s="101">
        <v>6</v>
      </c>
      <c r="F21" s="11">
        <v>43926</v>
      </c>
      <c r="G21" s="99">
        <v>59</v>
      </c>
      <c r="H21" s="82">
        <f t="shared" si="0"/>
        <v>10</v>
      </c>
      <c r="I21" s="83">
        <f t="shared" si="1"/>
        <v>9.8333333333333339</v>
      </c>
      <c r="J21" s="102">
        <f t="shared" si="2"/>
        <v>3.03243441943521</v>
      </c>
      <c r="K21" s="85" t="s">
        <v>124</v>
      </c>
      <c r="L21" s="82" t="s">
        <v>28</v>
      </c>
      <c r="M21" s="82" t="s">
        <v>125</v>
      </c>
      <c r="N21" s="86" t="s">
        <v>184</v>
      </c>
      <c r="O21" s="82" t="s">
        <v>166</v>
      </c>
      <c r="P21" s="50" t="s">
        <v>186</v>
      </c>
      <c r="Q21" s="88" t="s">
        <v>51</v>
      </c>
    </row>
    <row r="22" spans="1:17" ht="20" customHeight="1">
      <c r="A22" s="1">
        <v>15</v>
      </c>
      <c r="B22" s="24" t="s">
        <v>0</v>
      </c>
      <c r="C22" s="95">
        <v>331002.647</v>
      </c>
      <c r="D22" s="8">
        <v>43893</v>
      </c>
      <c r="E22" s="2">
        <v>6</v>
      </c>
      <c r="F22" s="8">
        <v>43923</v>
      </c>
      <c r="G22" s="7">
        <v>5138</v>
      </c>
      <c r="H22" s="126">
        <f t="shared" si="0"/>
        <v>30</v>
      </c>
      <c r="I22" s="3">
        <f t="shared" si="1"/>
        <v>856.33333333333337</v>
      </c>
      <c r="J22" s="52">
        <f t="shared" si="2"/>
        <v>3.0794407410760556</v>
      </c>
      <c r="K22" s="47" t="s">
        <v>178</v>
      </c>
      <c r="L22" s="7"/>
      <c r="M22" s="7"/>
      <c r="N22" s="42" t="s">
        <v>186</v>
      </c>
      <c r="O22" s="7"/>
      <c r="P22" s="50" t="s">
        <v>186</v>
      </c>
      <c r="Q22" s="25" t="s">
        <v>172</v>
      </c>
    </row>
    <row r="23" spans="1:17" ht="20" customHeight="1">
      <c r="A23" s="1">
        <v>16</v>
      </c>
      <c r="B23" s="89" t="s">
        <v>115</v>
      </c>
      <c r="C23" s="95">
        <v>36910.557999999997</v>
      </c>
      <c r="D23" s="11">
        <v>43915</v>
      </c>
      <c r="E23" s="6">
        <v>5</v>
      </c>
      <c r="F23" s="11">
        <v>43926</v>
      </c>
      <c r="G23" s="82">
        <v>59</v>
      </c>
      <c r="H23" s="82">
        <f t="shared" si="0"/>
        <v>11</v>
      </c>
      <c r="I23" s="83">
        <f t="shared" si="1"/>
        <v>11.8</v>
      </c>
      <c r="J23" s="84">
        <f t="shared" si="2"/>
        <v>3.0892672231954816</v>
      </c>
      <c r="K23" s="85" t="s">
        <v>96</v>
      </c>
      <c r="L23" s="82" t="s">
        <v>28</v>
      </c>
      <c r="M23" s="82" t="s">
        <v>67</v>
      </c>
      <c r="N23" s="86" t="s">
        <v>184</v>
      </c>
      <c r="O23" s="82"/>
      <c r="P23" s="125" t="s">
        <v>248</v>
      </c>
      <c r="Q23" s="88" t="s">
        <v>194</v>
      </c>
    </row>
    <row r="24" spans="1:17" ht="20" customHeight="1">
      <c r="A24" s="1">
        <v>17</v>
      </c>
      <c r="B24" s="24" t="s">
        <v>5</v>
      </c>
      <c r="C24" s="95">
        <v>65273.512000000002</v>
      </c>
      <c r="D24" s="8">
        <v>43896</v>
      </c>
      <c r="E24" s="2">
        <v>7</v>
      </c>
      <c r="F24" s="8">
        <v>43926</v>
      </c>
      <c r="G24" s="7">
        <v>5556</v>
      </c>
      <c r="H24" s="7">
        <f t="shared" si="0"/>
        <v>30</v>
      </c>
      <c r="I24" s="3">
        <f t="shared" si="1"/>
        <v>793.71428571428567</v>
      </c>
      <c r="J24" s="52">
        <f t="shared" si="2"/>
        <v>3.1144640400440124</v>
      </c>
      <c r="K24" s="47" t="s">
        <v>29</v>
      </c>
      <c r="L24" s="7" t="s">
        <v>28</v>
      </c>
      <c r="M24" s="7" t="s">
        <v>78</v>
      </c>
      <c r="N24" s="10" t="s">
        <v>184</v>
      </c>
      <c r="O24" s="7" t="s">
        <v>161</v>
      </c>
      <c r="P24" s="50" t="s">
        <v>186</v>
      </c>
      <c r="Q24" s="25" t="s">
        <v>173</v>
      </c>
    </row>
    <row r="25" spans="1:17" ht="20" customHeight="1">
      <c r="A25" s="1">
        <v>18</v>
      </c>
      <c r="B25" s="89" t="s">
        <v>179</v>
      </c>
      <c r="C25" s="104">
        <v>8655.5409999999993</v>
      </c>
      <c r="D25" s="11">
        <v>43916</v>
      </c>
      <c r="E25" s="6">
        <v>5</v>
      </c>
      <c r="F25" s="11">
        <v>43926</v>
      </c>
      <c r="G25" s="82">
        <v>46</v>
      </c>
      <c r="H25" s="82">
        <f t="shared" si="0"/>
        <v>10</v>
      </c>
      <c r="I25" s="83">
        <f t="shared" si="1"/>
        <v>9.1999999999999993</v>
      </c>
      <c r="J25" s="102">
        <f t="shared" si="2"/>
        <v>3.1234052467032281</v>
      </c>
      <c r="K25" s="85" t="s">
        <v>182</v>
      </c>
      <c r="L25" s="82" t="s">
        <v>28</v>
      </c>
      <c r="M25" s="82" t="s">
        <v>183</v>
      </c>
      <c r="N25" s="87" t="s">
        <v>186</v>
      </c>
      <c r="O25" s="82"/>
      <c r="P25" s="82"/>
      <c r="Q25" s="88" t="s">
        <v>171</v>
      </c>
    </row>
    <row r="26" spans="1:17" ht="20" customHeight="1">
      <c r="A26" s="1">
        <v>19</v>
      </c>
      <c r="B26" s="24" t="s">
        <v>11</v>
      </c>
      <c r="C26" s="95">
        <v>9006.4</v>
      </c>
      <c r="D26" s="11">
        <v>43910</v>
      </c>
      <c r="E26" s="2">
        <v>6</v>
      </c>
      <c r="F26" s="8">
        <v>43926</v>
      </c>
      <c r="G26" s="7">
        <v>186</v>
      </c>
      <c r="H26" s="7">
        <f t="shared" si="0"/>
        <v>16</v>
      </c>
      <c r="I26" s="3">
        <f t="shared" si="1"/>
        <v>31</v>
      </c>
      <c r="J26" s="52">
        <f t="shared" si="2"/>
        <v>3.2295853853135972</v>
      </c>
      <c r="K26" s="47" t="s">
        <v>33</v>
      </c>
      <c r="L26" s="7" t="s">
        <v>28</v>
      </c>
      <c r="M26" s="7" t="s">
        <v>77</v>
      </c>
      <c r="N26" s="42" t="s">
        <v>186</v>
      </c>
      <c r="O26" s="7"/>
      <c r="P26" s="7"/>
      <c r="Q26" s="25" t="s">
        <v>51</v>
      </c>
    </row>
    <row r="27" spans="1:17" ht="20" customHeight="1">
      <c r="A27" s="1">
        <v>20</v>
      </c>
      <c r="B27" s="26" t="s">
        <v>114</v>
      </c>
      <c r="C27" s="95">
        <v>17643.060000000001</v>
      </c>
      <c r="D27" s="8">
        <v>43911</v>
      </c>
      <c r="E27" s="2">
        <v>7</v>
      </c>
      <c r="F27" s="8">
        <v>43926</v>
      </c>
      <c r="G27" s="7">
        <v>172</v>
      </c>
      <c r="H27" s="7">
        <f t="shared" si="0"/>
        <v>15</v>
      </c>
      <c r="I27" s="3">
        <f t="shared" si="1"/>
        <v>24.571428571428573</v>
      </c>
      <c r="J27" s="52">
        <f t="shared" si="2"/>
        <v>3.247519554070176</v>
      </c>
      <c r="K27" s="47" t="s">
        <v>89</v>
      </c>
      <c r="L27" s="7" t="s">
        <v>28</v>
      </c>
      <c r="M27" s="7" t="s">
        <v>90</v>
      </c>
      <c r="N27" s="10" t="s">
        <v>184</v>
      </c>
      <c r="O27" s="7" t="s">
        <v>147</v>
      </c>
      <c r="P27" s="50" t="s">
        <v>186</v>
      </c>
      <c r="Q27" s="25" t="s">
        <v>171</v>
      </c>
    </row>
    <row r="28" spans="1:17" ht="20" customHeight="1">
      <c r="A28" s="1">
        <v>21</v>
      </c>
      <c r="B28" s="24" t="s">
        <v>19</v>
      </c>
      <c r="C28" s="95">
        <v>10099.27</v>
      </c>
      <c r="D28" s="8">
        <v>43907</v>
      </c>
      <c r="E28" s="2">
        <v>7</v>
      </c>
      <c r="F28" s="8">
        <v>43926</v>
      </c>
      <c r="G28" s="7">
        <v>373</v>
      </c>
      <c r="H28" s="7">
        <f t="shared" si="0"/>
        <v>19</v>
      </c>
      <c r="I28" s="3">
        <f t="shared" si="1"/>
        <v>53.285714285714285</v>
      </c>
      <c r="J28" s="52">
        <f t="shared" si="2"/>
        <v>3.3125994258795362</v>
      </c>
      <c r="K28" s="47" t="s">
        <v>45</v>
      </c>
      <c r="L28" s="7" t="s">
        <v>28</v>
      </c>
      <c r="M28" s="7" t="s">
        <v>76</v>
      </c>
      <c r="N28" s="42" t="s">
        <v>186</v>
      </c>
      <c r="O28" s="7" t="s">
        <v>161</v>
      </c>
      <c r="P28" s="7"/>
      <c r="Q28" s="25" t="s">
        <v>51</v>
      </c>
    </row>
    <row r="29" spans="1:17" ht="20" customHeight="1">
      <c r="A29" s="1">
        <v>22</v>
      </c>
      <c r="B29" s="24" t="s">
        <v>8</v>
      </c>
      <c r="C29" s="95">
        <v>8654.6180000000004</v>
      </c>
      <c r="D29" s="8">
        <v>43904</v>
      </c>
      <c r="E29" s="2">
        <v>7</v>
      </c>
      <c r="F29" s="8">
        <v>43926</v>
      </c>
      <c r="G29" s="7">
        <v>666</v>
      </c>
      <c r="H29" s="7">
        <f t="shared" si="0"/>
        <v>22</v>
      </c>
      <c r="I29" s="3">
        <f t="shared" si="1"/>
        <v>95.142857142857139</v>
      </c>
      <c r="J29" s="52">
        <f t="shared" si="2"/>
        <v>3.3475230549720409</v>
      </c>
      <c r="K29" s="47" t="s">
        <v>34</v>
      </c>
      <c r="L29" s="7" t="s">
        <v>28</v>
      </c>
      <c r="M29" s="7" t="s">
        <v>146</v>
      </c>
      <c r="N29" s="42" t="s">
        <v>186</v>
      </c>
      <c r="O29" s="7" t="s">
        <v>167</v>
      </c>
      <c r="P29" s="7"/>
      <c r="Q29" s="25" t="s">
        <v>60</v>
      </c>
    </row>
    <row r="30" spans="1:17" ht="20" customHeight="1">
      <c r="A30" s="1">
        <v>23</v>
      </c>
      <c r="B30" s="24" t="s">
        <v>22</v>
      </c>
      <c r="C30" s="95">
        <v>5792.2030000000004</v>
      </c>
      <c r="D30" s="11">
        <v>43910</v>
      </c>
      <c r="E30" s="2">
        <v>6</v>
      </c>
      <c r="F30" s="8">
        <v>43926</v>
      </c>
      <c r="G30" s="7">
        <v>161</v>
      </c>
      <c r="H30" s="7">
        <f t="shared" si="0"/>
        <v>16</v>
      </c>
      <c r="I30" s="3">
        <f t="shared" si="1"/>
        <v>26.833333333333332</v>
      </c>
      <c r="J30" s="52">
        <f t="shared" si="2"/>
        <v>3.371292416170971</v>
      </c>
      <c r="K30" s="47" t="s">
        <v>35</v>
      </c>
      <c r="L30" s="7" t="s">
        <v>28</v>
      </c>
      <c r="M30" s="7" t="s">
        <v>82</v>
      </c>
      <c r="N30" s="42" t="s">
        <v>186</v>
      </c>
      <c r="O30" s="7" t="s">
        <v>161</v>
      </c>
      <c r="P30" s="7"/>
      <c r="Q30" s="25" t="s">
        <v>60</v>
      </c>
    </row>
    <row r="31" spans="1:17" ht="20" customHeight="1">
      <c r="A31" s="1">
        <v>24</v>
      </c>
      <c r="B31" s="24" t="s">
        <v>6</v>
      </c>
      <c r="C31" s="95">
        <v>83992.952999999994</v>
      </c>
      <c r="D31" s="8">
        <v>43884</v>
      </c>
      <c r="E31" s="2">
        <v>5</v>
      </c>
      <c r="F31" s="8">
        <v>43914</v>
      </c>
      <c r="G31" s="7">
        <v>1812</v>
      </c>
      <c r="H31" s="126">
        <f t="shared" si="0"/>
        <v>30</v>
      </c>
      <c r="I31" s="3">
        <f t="shared" si="1"/>
        <v>362.4</v>
      </c>
      <c r="J31" s="52">
        <f t="shared" si="2"/>
        <v>3.5288142969397644</v>
      </c>
      <c r="K31" s="47" t="s">
        <v>104</v>
      </c>
      <c r="L31" s="7" t="s">
        <v>28</v>
      </c>
      <c r="M31" s="7" t="s">
        <v>71</v>
      </c>
      <c r="N31" s="10" t="s">
        <v>184</v>
      </c>
      <c r="O31" s="7" t="s">
        <v>160</v>
      </c>
      <c r="P31" s="50" t="s">
        <v>186</v>
      </c>
      <c r="Q31" s="25" t="s">
        <v>51</v>
      </c>
    </row>
    <row r="32" spans="1:17" ht="20" customHeight="1">
      <c r="A32" s="1">
        <v>25</v>
      </c>
      <c r="B32" s="24" t="s">
        <v>2</v>
      </c>
      <c r="C32" s="95">
        <v>1439323.774</v>
      </c>
      <c r="D32" s="8">
        <v>43851</v>
      </c>
      <c r="E32" s="7">
        <v>6</v>
      </c>
      <c r="F32" s="8">
        <v>43881</v>
      </c>
      <c r="G32" s="7">
        <v>2120</v>
      </c>
      <c r="H32" s="126">
        <f t="shared" si="0"/>
        <v>30</v>
      </c>
      <c r="I32" s="3">
        <f t="shared" si="1"/>
        <v>353.33333333333331</v>
      </c>
      <c r="J32" s="52">
        <f t="shared" si="2"/>
        <v>3.5440524334646013</v>
      </c>
      <c r="K32" s="47" t="s">
        <v>96</v>
      </c>
      <c r="L32" s="7" t="s">
        <v>28</v>
      </c>
      <c r="M32" s="7" t="s">
        <v>67</v>
      </c>
      <c r="N32" s="10" t="s">
        <v>184</v>
      </c>
      <c r="O32" s="7" t="s">
        <v>156</v>
      </c>
      <c r="P32" s="50" t="s">
        <v>186</v>
      </c>
      <c r="Q32" s="25" t="s">
        <v>95</v>
      </c>
    </row>
    <row r="33" spans="1:17" ht="20" customHeight="1">
      <c r="A33" s="1">
        <v>26</v>
      </c>
      <c r="B33" s="24" t="s">
        <v>121</v>
      </c>
      <c r="C33" s="95">
        <v>32971.845999999998</v>
      </c>
      <c r="D33" s="31">
        <v>43912</v>
      </c>
      <c r="E33" s="33">
        <v>5</v>
      </c>
      <c r="F33" s="8">
        <v>43926</v>
      </c>
      <c r="G33" s="35">
        <v>73</v>
      </c>
      <c r="H33" s="7">
        <f t="shared" si="0"/>
        <v>14</v>
      </c>
      <c r="I33" s="3">
        <f t="shared" si="1"/>
        <v>14.6</v>
      </c>
      <c r="J33" s="52">
        <f t="shared" si="2"/>
        <v>3.6195384572286171</v>
      </c>
      <c r="K33" s="47" t="s">
        <v>127</v>
      </c>
      <c r="L33" s="7" t="s">
        <v>28</v>
      </c>
      <c r="M33" s="7" t="s">
        <v>88</v>
      </c>
      <c r="N33" s="10" t="s">
        <v>184</v>
      </c>
      <c r="O33" s="7" t="s">
        <v>161</v>
      </c>
      <c r="P33" s="50" t="s">
        <v>186</v>
      </c>
      <c r="Q33" s="25" t="s">
        <v>51</v>
      </c>
    </row>
    <row r="34" spans="1:17" ht="20" customHeight="1">
      <c r="A34" s="1">
        <v>27</v>
      </c>
      <c r="B34" s="24" t="s">
        <v>14</v>
      </c>
      <c r="C34" s="95">
        <v>37742.156999999999</v>
      </c>
      <c r="D34" s="11">
        <v>43908</v>
      </c>
      <c r="E34" s="2">
        <v>8</v>
      </c>
      <c r="F34" s="8">
        <v>43926</v>
      </c>
      <c r="G34" s="7">
        <v>231</v>
      </c>
      <c r="H34" s="7">
        <f t="shared" si="0"/>
        <v>18</v>
      </c>
      <c r="I34" s="3">
        <f t="shared" si="1"/>
        <v>28.875</v>
      </c>
      <c r="J34" s="52">
        <f t="shared" si="2"/>
        <v>3.7100022788372469</v>
      </c>
      <c r="K34" s="47" t="s">
        <v>178</v>
      </c>
      <c r="L34" s="7"/>
      <c r="M34" s="7"/>
      <c r="N34" s="42" t="s">
        <v>186</v>
      </c>
      <c r="O34" s="7" t="s">
        <v>210</v>
      </c>
      <c r="P34" s="7"/>
      <c r="Q34" s="25" t="s">
        <v>60</v>
      </c>
    </row>
    <row r="35" spans="1:17" ht="20" customHeight="1">
      <c r="A35" s="1">
        <v>28</v>
      </c>
      <c r="B35" s="26" t="s">
        <v>41</v>
      </c>
      <c r="C35" s="95">
        <v>1380004.385</v>
      </c>
      <c r="D35" s="8">
        <v>43913</v>
      </c>
      <c r="E35" s="2">
        <v>7</v>
      </c>
      <c r="F35" s="8">
        <v>43926</v>
      </c>
      <c r="G35" s="7">
        <v>77</v>
      </c>
      <c r="H35" s="7">
        <f t="shared" si="0"/>
        <v>13</v>
      </c>
      <c r="I35" s="3">
        <f t="shared" si="1"/>
        <v>11</v>
      </c>
      <c r="J35" s="52">
        <f t="shared" si="2"/>
        <v>3.7578427421325418</v>
      </c>
      <c r="K35" s="47" t="s">
        <v>103</v>
      </c>
      <c r="L35" s="7" t="s">
        <v>28</v>
      </c>
      <c r="M35" s="7" t="s">
        <v>79</v>
      </c>
      <c r="N35" s="10" t="s">
        <v>184</v>
      </c>
      <c r="O35" s="7" t="s">
        <v>161</v>
      </c>
      <c r="P35" s="50" t="s">
        <v>186</v>
      </c>
      <c r="Q35" s="25" t="s">
        <v>195</v>
      </c>
    </row>
    <row r="36" spans="1:17" ht="20" customHeight="1">
      <c r="A36" s="1">
        <v>29</v>
      </c>
      <c r="B36" s="24" t="s">
        <v>20</v>
      </c>
      <c r="C36" s="95">
        <v>273523.62099999998</v>
      </c>
      <c r="D36" s="8">
        <v>43906</v>
      </c>
      <c r="E36" s="2">
        <v>5</v>
      </c>
      <c r="F36" s="8">
        <v>43926</v>
      </c>
      <c r="G36" s="7">
        <v>191</v>
      </c>
      <c r="H36" s="7">
        <f t="shared" si="0"/>
        <v>20</v>
      </c>
      <c r="I36" s="3">
        <f t="shared" si="1"/>
        <v>38.200000000000003</v>
      </c>
      <c r="J36" s="52">
        <f t="shared" si="2"/>
        <v>3.8055365255402984</v>
      </c>
      <c r="K36" s="47" t="s">
        <v>102</v>
      </c>
      <c r="L36" s="7" t="s">
        <v>28</v>
      </c>
      <c r="M36" s="7" t="s">
        <v>83</v>
      </c>
      <c r="N36" s="10" t="s">
        <v>184</v>
      </c>
      <c r="O36" s="7" t="s">
        <v>162</v>
      </c>
      <c r="P36" s="50" t="s">
        <v>186</v>
      </c>
      <c r="Q36" s="25" t="s">
        <v>51</v>
      </c>
    </row>
    <row r="37" spans="1:17" ht="20" customHeight="1">
      <c r="A37" s="1">
        <v>30</v>
      </c>
      <c r="B37" s="26" t="s">
        <v>40</v>
      </c>
      <c r="C37" s="95">
        <v>43851.042999999998</v>
      </c>
      <c r="D37" s="11">
        <v>43908</v>
      </c>
      <c r="E37" s="2">
        <v>5</v>
      </c>
      <c r="F37" s="8">
        <v>43926</v>
      </c>
      <c r="G37" s="7">
        <v>130</v>
      </c>
      <c r="H37" s="7">
        <f t="shared" si="0"/>
        <v>18</v>
      </c>
      <c r="I37" s="3">
        <f t="shared" si="1"/>
        <v>26</v>
      </c>
      <c r="J37" s="52">
        <f t="shared" si="2"/>
        <v>3.8294289639605363</v>
      </c>
      <c r="K37" s="47" t="s">
        <v>91</v>
      </c>
      <c r="L37" s="7" t="s">
        <v>28</v>
      </c>
      <c r="M37" s="7" t="s">
        <v>92</v>
      </c>
      <c r="N37" s="10" t="s">
        <v>184</v>
      </c>
      <c r="O37" s="7"/>
      <c r="P37" s="125" t="s">
        <v>248</v>
      </c>
      <c r="Q37" s="25" t="s">
        <v>51</v>
      </c>
    </row>
    <row r="38" spans="1:17" ht="20" customHeight="1">
      <c r="A38" s="1">
        <v>31</v>
      </c>
      <c r="B38" s="89" t="s">
        <v>150</v>
      </c>
      <c r="C38" s="95">
        <v>45195.777000000002</v>
      </c>
      <c r="D38" s="11">
        <v>43915</v>
      </c>
      <c r="E38" s="6">
        <v>6</v>
      </c>
      <c r="F38" s="11">
        <v>43926</v>
      </c>
      <c r="G38" s="82">
        <v>43</v>
      </c>
      <c r="H38" s="82">
        <f t="shared" si="0"/>
        <v>11</v>
      </c>
      <c r="I38" s="83">
        <f t="shared" si="1"/>
        <v>7.166666666666667</v>
      </c>
      <c r="J38" s="84">
        <f t="shared" si="2"/>
        <v>3.8714642148993215</v>
      </c>
      <c r="K38" s="85" t="s">
        <v>87</v>
      </c>
      <c r="L38" s="82" t="s">
        <v>28</v>
      </c>
      <c r="M38" s="82" t="s">
        <v>68</v>
      </c>
      <c r="N38" s="86" t="s">
        <v>184</v>
      </c>
      <c r="O38" s="82" t="s">
        <v>160</v>
      </c>
      <c r="P38" s="50" t="s">
        <v>186</v>
      </c>
      <c r="Q38" s="88" t="s">
        <v>51</v>
      </c>
    </row>
    <row r="39" spans="1:17" ht="20" customHeight="1">
      <c r="A39" s="1">
        <v>32</v>
      </c>
      <c r="B39" s="24" t="s">
        <v>122</v>
      </c>
      <c r="C39" s="95">
        <v>4314.768</v>
      </c>
      <c r="D39" s="31">
        <v>43914</v>
      </c>
      <c r="E39" s="33">
        <v>6</v>
      </c>
      <c r="F39" s="8">
        <v>43926</v>
      </c>
      <c r="G39" s="35">
        <v>46</v>
      </c>
      <c r="H39" s="7">
        <f t="shared" si="0"/>
        <v>12</v>
      </c>
      <c r="I39" s="3">
        <f t="shared" si="1"/>
        <v>7.666666666666667</v>
      </c>
      <c r="J39" s="52">
        <f t="shared" si="2"/>
        <v>4.0835779705228665</v>
      </c>
      <c r="K39" s="47" t="s">
        <v>128</v>
      </c>
      <c r="L39" s="7" t="s">
        <v>28</v>
      </c>
      <c r="M39" s="7" t="s">
        <v>68</v>
      </c>
      <c r="N39" s="10" t="s">
        <v>184</v>
      </c>
      <c r="O39" s="7" t="s">
        <v>147</v>
      </c>
      <c r="P39" s="50" t="s">
        <v>186</v>
      </c>
      <c r="Q39" s="25" t="s">
        <v>174</v>
      </c>
    </row>
    <row r="40" spans="1:17" ht="20" customHeight="1">
      <c r="A40" s="1">
        <v>33</v>
      </c>
      <c r="B40" s="26" t="s">
        <v>42</v>
      </c>
      <c r="C40" s="95">
        <v>37846.605000000003</v>
      </c>
      <c r="D40" s="8">
        <v>43908</v>
      </c>
      <c r="E40" s="33">
        <v>5</v>
      </c>
      <c r="F40" s="8">
        <v>43926</v>
      </c>
      <c r="G40" s="35">
        <v>79</v>
      </c>
      <c r="H40" s="7">
        <f t="shared" si="0"/>
        <v>18</v>
      </c>
      <c r="I40" s="3">
        <f t="shared" si="1"/>
        <v>15.8</v>
      </c>
      <c r="J40" s="52">
        <f t="shared" si="2"/>
        <v>4.5205088101712398</v>
      </c>
      <c r="K40" s="47" t="s">
        <v>106</v>
      </c>
      <c r="L40" s="7" t="s">
        <v>28</v>
      </c>
      <c r="M40" s="7" t="s">
        <v>70</v>
      </c>
      <c r="N40" s="10" t="s">
        <v>184</v>
      </c>
      <c r="O40" s="7" t="s">
        <v>157</v>
      </c>
      <c r="P40" s="50" t="s">
        <v>186</v>
      </c>
      <c r="Q40" s="25" t="s">
        <v>51</v>
      </c>
    </row>
    <row r="41" spans="1:17" ht="20" customHeight="1">
      <c r="A41" s="1">
        <v>34</v>
      </c>
      <c r="B41" s="24" t="s">
        <v>151</v>
      </c>
      <c r="C41" s="103">
        <v>220892.33100000001</v>
      </c>
      <c r="D41" s="8">
        <v>43913</v>
      </c>
      <c r="E41" s="2">
        <v>5</v>
      </c>
      <c r="F41" s="8">
        <v>43926</v>
      </c>
      <c r="G41" s="7">
        <v>35</v>
      </c>
      <c r="H41" s="7">
        <f t="shared" si="0"/>
        <v>13</v>
      </c>
      <c r="I41" s="3">
        <f t="shared" si="1"/>
        <v>7</v>
      </c>
      <c r="J41" s="52">
        <f t="shared" si="2"/>
        <v>4.6306934324042883</v>
      </c>
      <c r="K41" s="47" t="s">
        <v>152</v>
      </c>
      <c r="L41" s="7" t="s">
        <v>28</v>
      </c>
      <c r="M41" s="7" t="s">
        <v>153</v>
      </c>
      <c r="N41" s="10" t="s">
        <v>184</v>
      </c>
      <c r="O41" s="41" t="s">
        <v>144</v>
      </c>
      <c r="P41" s="41" t="s">
        <v>185</v>
      </c>
      <c r="Q41" s="25" t="s">
        <v>51</v>
      </c>
    </row>
    <row r="42" spans="1:17" ht="20" customHeight="1">
      <c r="A42" s="1">
        <v>35</v>
      </c>
      <c r="B42" s="26" t="s">
        <v>37</v>
      </c>
      <c r="C42" s="95">
        <v>10423.056</v>
      </c>
      <c r="D42" s="11">
        <v>43908</v>
      </c>
      <c r="E42" s="2">
        <v>5</v>
      </c>
      <c r="F42" s="8">
        <v>43926</v>
      </c>
      <c r="G42" s="7">
        <v>68</v>
      </c>
      <c r="H42" s="7">
        <f t="shared" si="0"/>
        <v>18</v>
      </c>
      <c r="I42" s="3">
        <f t="shared" si="1"/>
        <v>13.6</v>
      </c>
      <c r="J42" s="52">
        <f t="shared" si="2"/>
        <v>4.7801975582314533</v>
      </c>
      <c r="K42" s="47" t="s">
        <v>46</v>
      </c>
      <c r="L42" s="7" t="s">
        <v>44</v>
      </c>
      <c r="M42" s="7" t="s">
        <v>110</v>
      </c>
      <c r="N42" s="10" t="s">
        <v>184</v>
      </c>
      <c r="O42" s="7" t="s">
        <v>161</v>
      </c>
      <c r="P42" s="50" t="s">
        <v>186</v>
      </c>
      <c r="Q42" s="25" t="s">
        <v>196</v>
      </c>
    </row>
    <row r="43" spans="1:17" ht="20" customHeight="1">
      <c r="A43" s="1">
        <v>36</v>
      </c>
      <c r="B43" s="24" t="s">
        <v>21</v>
      </c>
      <c r="C43" s="95">
        <v>109581.08500000001</v>
      </c>
      <c r="D43" s="11">
        <v>43904</v>
      </c>
      <c r="E43" s="2">
        <v>6</v>
      </c>
      <c r="F43" s="8">
        <v>43926</v>
      </c>
      <c r="G43" s="35">
        <v>144</v>
      </c>
      <c r="H43" s="7">
        <f t="shared" si="0"/>
        <v>22</v>
      </c>
      <c r="I43" s="3">
        <f t="shared" si="1"/>
        <v>24</v>
      </c>
      <c r="J43" s="52">
        <f t="shared" si="2"/>
        <v>4.7982944236816936</v>
      </c>
      <c r="K43" s="47" t="s">
        <v>105</v>
      </c>
      <c r="L43" s="7" t="s">
        <v>28</v>
      </c>
      <c r="M43" s="7" t="s">
        <v>69</v>
      </c>
      <c r="N43" s="10" t="s">
        <v>184</v>
      </c>
      <c r="O43" s="7"/>
      <c r="P43" s="125" t="s">
        <v>248</v>
      </c>
      <c r="Q43" s="25" t="s">
        <v>171</v>
      </c>
    </row>
    <row r="44" spans="1:17" ht="20" customHeight="1">
      <c r="A44" s="1">
        <v>37</v>
      </c>
      <c r="B44" s="26" t="s">
        <v>116</v>
      </c>
      <c r="C44" s="95">
        <v>102334.40300000001</v>
      </c>
      <c r="D44" s="11">
        <v>43909</v>
      </c>
      <c r="E44" s="2">
        <v>6</v>
      </c>
      <c r="F44" s="8">
        <v>43926</v>
      </c>
      <c r="G44" s="7">
        <v>66</v>
      </c>
      <c r="H44" s="7">
        <f t="shared" si="0"/>
        <v>17</v>
      </c>
      <c r="I44" s="3">
        <f t="shared" si="1"/>
        <v>11</v>
      </c>
      <c r="J44" s="52">
        <f t="shared" si="2"/>
        <v>4.9141020474040928</v>
      </c>
      <c r="K44" s="47" t="s">
        <v>86</v>
      </c>
      <c r="L44" s="7" t="s">
        <v>28</v>
      </c>
      <c r="M44" s="7" t="s">
        <v>88</v>
      </c>
      <c r="N44" s="10" t="s">
        <v>184</v>
      </c>
      <c r="O44" s="7"/>
      <c r="P44" s="125" t="s">
        <v>248</v>
      </c>
      <c r="Q44" s="25" t="s">
        <v>51</v>
      </c>
    </row>
    <row r="45" spans="1:17" ht="20" customHeight="1">
      <c r="A45" s="1">
        <v>38</v>
      </c>
      <c r="B45" s="26" t="s">
        <v>39</v>
      </c>
      <c r="C45" s="95">
        <v>32365.998</v>
      </c>
      <c r="D45" s="11">
        <v>43913</v>
      </c>
      <c r="E45" s="2">
        <v>10</v>
      </c>
      <c r="F45" s="8">
        <v>43926</v>
      </c>
      <c r="G45" s="7">
        <v>57</v>
      </c>
      <c r="H45" s="7">
        <f t="shared" si="0"/>
        <v>13</v>
      </c>
      <c r="I45" s="3">
        <f t="shared" si="1"/>
        <v>5.7</v>
      </c>
      <c r="J45" s="52">
        <f t="shared" si="2"/>
        <v>5.177298747621478</v>
      </c>
      <c r="K45" s="47" t="s">
        <v>87</v>
      </c>
      <c r="L45" s="7" t="s">
        <v>28</v>
      </c>
      <c r="M45" s="7" t="s">
        <v>68</v>
      </c>
      <c r="N45" s="10" t="s">
        <v>184</v>
      </c>
      <c r="O45" s="41" t="s">
        <v>169</v>
      </c>
      <c r="P45" s="41" t="s">
        <v>185</v>
      </c>
      <c r="Q45" s="25" t="s">
        <v>197</v>
      </c>
    </row>
    <row r="46" spans="1:17" ht="20" customHeight="1">
      <c r="A46" s="1">
        <v>39</v>
      </c>
      <c r="B46" s="24" t="s">
        <v>149</v>
      </c>
      <c r="C46" s="95">
        <v>5421.2420000000002</v>
      </c>
      <c r="D46" s="8">
        <v>43910</v>
      </c>
      <c r="E46" s="2">
        <v>6</v>
      </c>
      <c r="F46" s="8">
        <v>43926</v>
      </c>
      <c r="G46" s="7">
        <v>50</v>
      </c>
      <c r="H46" s="7">
        <f t="shared" si="0"/>
        <v>16</v>
      </c>
      <c r="I46" s="3">
        <f t="shared" si="1"/>
        <v>8.3333333333333339</v>
      </c>
      <c r="J46" s="52">
        <f t="shared" si="2"/>
        <v>5.230649256382117</v>
      </c>
      <c r="K46" s="47" t="s">
        <v>155</v>
      </c>
      <c r="L46" s="7" t="s">
        <v>28</v>
      </c>
      <c r="M46" s="7" t="s">
        <v>154</v>
      </c>
      <c r="N46" s="10" t="s">
        <v>184</v>
      </c>
      <c r="O46" s="7" t="s">
        <v>161</v>
      </c>
      <c r="P46" s="50" t="s">
        <v>186</v>
      </c>
      <c r="Q46" s="25" t="s">
        <v>172</v>
      </c>
    </row>
    <row r="47" spans="1:17" ht="20" customHeight="1">
      <c r="A47" s="1">
        <v>40</v>
      </c>
      <c r="B47" s="24" t="s">
        <v>224</v>
      </c>
      <c r="C47" s="106">
        <v>11818.618</v>
      </c>
      <c r="D47" s="8">
        <v>43916</v>
      </c>
      <c r="E47" s="2">
        <v>5</v>
      </c>
      <c r="F47" s="8">
        <v>43926</v>
      </c>
      <c r="G47" s="7">
        <v>18</v>
      </c>
      <c r="H47" s="7">
        <f t="shared" si="0"/>
        <v>10</v>
      </c>
      <c r="I47" s="3">
        <f t="shared" si="1"/>
        <v>3.6</v>
      </c>
      <c r="J47" s="52">
        <f t="shared" si="2"/>
        <v>5.4112644693989651</v>
      </c>
      <c r="K47" s="47" t="s">
        <v>230</v>
      </c>
      <c r="L47" s="7" t="s">
        <v>227</v>
      </c>
      <c r="M47" s="7" t="s">
        <v>231</v>
      </c>
      <c r="N47" s="10" t="s">
        <v>228</v>
      </c>
      <c r="O47" s="7" t="s">
        <v>226</v>
      </c>
      <c r="P47" s="50" t="s">
        <v>186</v>
      </c>
      <c r="Q47" s="88" t="s">
        <v>51</v>
      </c>
    </row>
    <row r="48" spans="1:17" ht="20" customHeight="1">
      <c r="A48" s="1">
        <v>41</v>
      </c>
      <c r="B48" s="24" t="s">
        <v>200</v>
      </c>
      <c r="C48" s="103">
        <v>9660.35</v>
      </c>
      <c r="D48" s="8">
        <v>43913</v>
      </c>
      <c r="E48" s="2">
        <v>7</v>
      </c>
      <c r="F48" s="8">
        <v>43926</v>
      </c>
      <c r="G48" s="7">
        <v>34</v>
      </c>
      <c r="H48" s="7">
        <f t="shared" si="0"/>
        <v>13</v>
      </c>
      <c r="I48" s="3">
        <f t="shared" si="1"/>
        <v>4.8571428571428568</v>
      </c>
      <c r="J48" s="52">
        <f t="shared" si="2"/>
        <v>5.7014845177164277</v>
      </c>
      <c r="K48" s="47" t="s">
        <v>202</v>
      </c>
      <c r="L48" s="7" t="s">
        <v>203</v>
      </c>
      <c r="M48" s="7" t="s">
        <v>204</v>
      </c>
      <c r="N48" s="10" t="s">
        <v>184</v>
      </c>
      <c r="O48" s="7" t="s">
        <v>161</v>
      </c>
      <c r="P48" s="50" t="s">
        <v>186</v>
      </c>
      <c r="Q48" s="25" t="s">
        <v>214</v>
      </c>
    </row>
    <row r="49" spans="1:17" ht="20" customHeight="1">
      <c r="A49" s="1">
        <v>42</v>
      </c>
      <c r="B49" s="24" t="s">
        <v>213</v>
      </c>
      <c r="C49" s="95">
        <v>2877.8</v>
      </c>
      <c r="D49" s="8">
        <v>43915</v>
      </c>
      <c r="E49" s="2">
        <v>5</v>
      </c>
      <c r="F49" s="8">
        <v>43926</v>
      </c>
      <c r="G49" s="7">
        <v>19</v>
      </c>
      <c r="H49" s="7">
        <f t="shared" si="0"/>
        <v>11</v>
      </c>
      <c r="I49" s="3">
        <f t="shared" si="1"/>
        <v>3.8</v>
      </c>
      <c r="J49" s="52">
        <f t="shared" si="2"/>
        <v>5.7113205196322818</v>
      </c>
      <c r="K49" s="47" t="s">
        <v>215</v>
      </c>
      <c r="L49" s="7" t="s">
        <v>28</v>
      </c>
      <c r="M49" s="7" t="s">
        <v>216</v>
      </c>
      <c r="N49" s="86" t="s">
        <v>184</v>
      </c>
      <c r="O49" s="7"/>
      <c r="P49" s="125" t="s">
        <v>248</v>
      </c>
      <c r="Q49" s="25" t="s">
        <v>214</v>
      </c>
    </row>
    <row r="50" spans="1:17" ht="20" customHeight="1">
      <c r="A50" s="1">
        <v>43</v>
      </c>
      <c r="B50" s="24" t="s">
        <v>9</v>
      </c>
      <c r="C50" s="95">
        <v>51269.182999999997</v>
      </c>
      <c r="D50" s="8">
        <v>43884</v>
      </c>
      <c r="E50" s="33">
        <v>5</v>
      </c>
      <c r="F50" s="8">
        <v>43914</v>
      </c>
      <c r="G50" s="35">
        <v>120</v>
      </c>
      <c r="H50" s="126">
        <f t="shared" si="0"/>
        <v>30</v>
      </c>
      <c r="I50" s="3">
        <f t="shared" si="1"/>
        <v>24</v>
      </c>
      <c r="J50" s="52">
        <f t="shared" si="2"/>
        <v>6.5431287595659455</v>
      </c>
      <c r="K50" s="47" t="s">
        <v>107</v>
      </c>
      <c r="L50" s="7" t="s">
        <v>28</v>
      </c>
      <c r="M50" s="7" t="s">
        <v>68</v>
      </c>
      <c r="N50" s="10" t="s">
        <v>184</v>
      </c>
      <c r="O50" s="7" t="s">
        <v>161</v>
      </c>
      <c r="P50" s="50" t="s">
        <v>186</v>
      </c>
      <c r="Q50" s="25" t="s">
        <v>171</v>
      </c>
    </row>
    <row r="51" spans="1:17" ht="20" customHeight="1">
      <c r="A51" s="1">
        <v>44</v>
      </c>
      <c r="B51" s="24" t="s">
        <v>199</v>
      </c>
      <c r="C51" s="105">
        <v>25499.881000000001</v>
      </c>
      <c r="D51" s="8">
        <v>43906</v>
      </c>
      <c r="E51" s="2">
        <v>5</v>
      </c>
      <c r="F51" s="8">
        <v>43926</v>
      </c>
      <c r="G51" s="7">
        <v>34</v>
      </c>
      <c r="H51" s="7">
        <f t="shared" si="0"/>
        <v>20</v>
      </c>
      <c r="I51" s="3">
        <f t="shared" si="1"/>
        <v>6.8</v>
      </c>
      <c r="J51" s="52">
        <f t="shared" si="2"/>
        <v>7.2318744236724894</v>
      </c>
      <c r="K51" s="47" t="s">
        <v>206</v>
      </c>
      <c r="L51" s="7" t="s">
        <v>205</v>
      </c>
      <c r="M51" s="7" t="s">
        <v>207</v>
      </c>
      <c r="N51" s="42" t="s">
        <v>201</v>
      </c>
      <c r="O51" s="7" t="s">
        <v>211</v>
      </c>
      <c r="P51" s="7"/>
      <c r="Q51" s="25" t="s">
        <v>190</v>
      </c>
    </row>
    <row r="52" spans="1:17" ht="20" customHeight="1">
      <c r="A52" s="1">
        <v>45</v>
      </c>
      <c r="B52" s="26" t="s">
        <v>38</v>
      </c>
      <c r="C52" s="107">
        <v>40222.502999999997</v>
      </c>
      <c r="D52" s="11">
        <v>43899</v>
      </c>
      <c r="E52" s="33">
        <v>6</v>
      </c>
      <c r="F52" s="8">
        <v>43926</v>
      </c>
      <c r="G52" s="35">
        <v>56</v>
      </c>
      <c r="H52" s="7">
        <f t="shared" si="0"/>
        <v>27</v>
      </c>
      <c r="I52" s="3">
        <f t="shared" si="1"/>
        <v>9.3333333333333339</v>
      </c>
      <c r="J52" s="52">
        <f t="shared" si="2"/>
        <v>8.3788677695567806</v>
      </c>
      <c r="K52" s="48" t="s">
        <v>87</v>
      </c>
      <c r="L52" s="7" t="s">
        <v>28</v>
      </c>
      <c r="M52" s="7" t="s">
        <v>68</v>
      </c>
      <c r="N52" s="10" t="s">
        <v>184</v>
      </c>
      <c r="O52" s="41" t="s">
        <v>144</v>
      </c>
      <c r="P52" s="41" t="s">
        <v>185</v>
      </c>
      <c r="Q52" s="25" t="s">
        <v>51</v>
      </c>
    </row>
    <row r="53" spans="1:17" ht="20" customHeight="1">
      <c r="A53" s="1">
        <v>46</v>
      </c>
      <c r="B53" s="24" t="s">
        <v>117</v>
      </c>
      <c r="C53" s="95">
        <v>126476.458</v>
      </c>
      <c r="D53" s="11">
        <v>43891</v>
      </c>
      <c r="E53" s="33">
        <v>5</v>
      </c>
      <c r="F53" s="8">
        <v>43921</v>
      </c>
      <c r="G53" s="99">
        <v>56</v>
      </c>
      <c r="H53" s="126">
        <f t="shared" si="0"/>
        <v>30</v>
      </c>
      <c r="I53" s="3">
        <f t="shared" si="1"/>
        <v>11.2</v>
      </c>
      <c r="J53" s="52">
        <f t="shared" si="2"/>
        <v>8.6072671978474684</v>
      </c>
      <c r="K53" s="47" t="s">
        <v>235</v>
      </c>
      <c r="L53" s="32" t="s">
        <v>28</v>
      </c>
      <c r="M53" s="7" t="s">
        <v>236</v>
      </c>
      <c r="N53" s="10" t="s">
        <v>184</v>
      </c>
      <c r="O53" s="41" t="s">
        <v>143</v>
      </c>
      <c r="P53" s="41" t="s">
        <v>185</v>
      </c>
      <c r="Q53" s="25" t="s">
        <v>171</v>
      </c>
    </row>
    <row r="54" spans="1:17" ht="20" customHeight="1" thickBot="1">
      <c r="A54" s="1">
        <v>47</v>
      </c>
      <c r="B54" s="44" t="s">
        <v>225</v>
      </c>
      <c r="C54" s="110">
        <v>164689.383</v>
      </c>
      <c r="D54" s="40">
        <v>43916</v>
      </c>
      <c r="E54" s="98">
        <v>5</v>
      </c>
      <c r="F54" s="40">
        <v>43926</v>
      </c>
      <c r="G54" s="27">
        <v>8</v>
      </c>
      <c r="H54" s="27">
        <f t="shared" si="0"/>
        <v>10</v>
      </c>
      <c r="I54" s="28">
        <f t="shared" si="1"/>
        <v>1.6</v>
      </c>
      <c r="J54" s="53">
        <f t="shared" si="2"/>
        <v>14.747698473569482</v>
      </c>
      <c r="K54" s="49" t="s">
        <v>229</v>
      </c>
      <c r="L54" s="27" t="s">
        <v>227</v>
      </c>
      <c r="M54" s="27" t="s">
        <v>232</v>
      </c>
      <c r="N54" s="43" t="s">
        <v>228</v>
      </c>
      <c r="O54" s="108" t="s">
        <v>233</v>
      </c>
      <c r="P54" s="50" t="s">
        <v>186</v>
      </c>
      <c r="Q54" s="109" t="s">
        <v>51</v>
      </c>
    </row>
    <row r="55" spans="1:17" ht="15" customHeight="1">
      <c r="B55" s="63"/>
      <c r="C55" s="63"/>
      <c r="D55" s="64"/>
      <c r="E55" s="65"/>
      <c r="F55" s="66"/>
      <c r="G55" s="67"/>
      <c r="H55" s="68"/>
      <c r="I55" s="69"/>
      <c r="J55" s="75"/>
      <c r="K55" s="70"/>
      <c r="L55" s="71"/>
      <c r="M55" s="72"/>
      <c r="N55" s="78" t="s">
        <v>249</v>
      </c>
      <c r="O55" s="76"/>
      <c r="P55" s="78" t="s">
        <v>250</v>
      </c>
      <c r="Q55" s="76"/>
    </row>
    <row r="56" spans="1:17" ht="36.5" customHeight="1" thickBot="1">
      <c r="B56" s="73"/>
      <c r="C56" s="73"/>
      <c r="D56" s="55"/>
      <c r="E56" s="61"/>
      <c r="F56" s="56"/>
      <c r="G56" s="57"/>
      <c r="H56" s="60"/>
      <c r="I56" s="62"/>
      <c r="J56" s="123"/>
      <c r="K56" s="58"/>
      <c r="L56" s="59"/>
      <c r="M56" s="74"/>
      <c r="N56" s="79" t="s">
        <v>247</v>
      </c>
      <c r="O56" s="77"/>
      <c r="P56" s="79" t="s">
        <v>247</v>
      </c>
      <c r="Q56" s="77"/>
    </row>
    <row r="57" spans="1:17">
      <c r="J57" s="124"/>
    </row>
    <row r="58" spans="1:17">
      <c r="A58" s="1" t="s">
        <v>142</v>
      </c>
    </row>
    <row r="59" spans="1:17" ht="12.5" customHeight="1">
      <c r="A59" s="111" t="s">
        <v>49</v>
      </c>
      <c r="B59" s="112" t="s">
        <v>130</v>
      </c>
      <c r="C59" s="112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3"/>
    </row>
    <row r="60" spans="1:17" ht="18">
      <c r="A60" s="111"/>
      <c r="B60" s="114" t="s">
        <v>129</v>
      </c>
      <c r="C60" s="114"/>
      <c r="D60" s="115"/>
      <c r="E60" s="115"/>
      <c r="F60" s="115"/>
      <c r="G60" s="115"/>
      <c r="H60" s="115"/>
      <c r="I60" s="115"/>
      <c r="J60" s="116"/>
      <c r="K60" s="115"/>
      <c r="L60" s="115"/>
      <c r="M60" s="115"/>
      <c r="N60" s="38"/>
    </row>
    <row r="61" spans="1:17">
      <c r="A61" s="111" t="s">
        <v>58</v>
      </c>
      <c r="B61" s="117" t="s">
        <v>120</v>
      </c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</row>
    <row r="62" spans="1:17" ht="18">
      <c r="A62" s="111"/>
      <c r="B62" s="114" t="s">
        <v>119</v>
      </c>
      <c r="C62" s="114"/>
      <c r="D62" s="117"/>
      <c r="E62" s="117"/>
      <c r="F62" s="117"/>
      <c r="G62" s="117"/>
      <c r="H62" s="117"/>
      <c r="I62" s="117"/>
      <c r="J62" s="118"/>
      <c r="K62" s="117"/>
      <c r="L62" s="117"/>
      <c r="M62" s="117"/>
    </row>
    <row r="63" spans="1:17">
      <c r="A63" s="111" t="s">
        <v>50</v>
      </c>
      <c r="B63" s="117" t="s">
        <v>61</v>
      </c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</row>
    <row r="64" spans="1:17" ht="18">
      <c r="A64" s="111"/>
      <c r="B64" s="119" t="s">
        <v>132</v>
      </c>
      <c r="C64" s="119"/>
      <c r="D64" s="117"/>
      <c r="E64" s="117"/>
      <c r="F64" s="117"/>
      <c r="G64" s="117"/>
      <c r="H64" s="117"/>
      <c r="I64" s="117"/>
      <c r="J64" s="117"/>
      <c r="K64" s="117"/>
      <c r="L64" s="117"/>
      <c r="M64" s="117"/>
    </row>
    <row r="65" spans="1:13">
      <c r="A65" s="111" t="s">
        <v>52</v>
      </c>
      <c r="B65" s="117" t="s">
        <v>98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</row>
    <row r="66" spans="1:13" ht="18">
      <c r="A66" s="111"/>
      <c r="B66" s="119" t="s">
        <v>126</v>
      </c>
      <c r="C66" s="119"/>
      <c r="D66" s="117"/>
      <c r="E66" s="117"/>
      <c r="F66" s="117"/>
      <c r="G66" s="117"/>
      <c r="H66" s="117"/>
      <c r="I66" s="117"/>
      <c r="J66" s="117"/>
      <c r="K66" s="117"/>
      <c r="L66" s="117"/>
      <c r="M66" s="117"/>
    </row>
    <row r="67" spans="1:13">
      <c r="A67" s="111" t="s">
        <v>53</v>
      </c>
      <c r="B67" s="120" t="s">
        <v>189</v>
      </c>
      <c r="C67" s="120"/>
      <c r="D67" s="117"/>
      <c r="E67" s="117"/>
      <c r="F67" s="117"/>
      <c r="G67" s="117"/>
      <c r="H67" s="117"/>
      <c r="I67" s="117"/>
      <c r="J67" s="117"/>
      <c r="K67" s="117"/>
      <c r="L67" s="117"/>
      <c r="M67" s="117"/>
    </row>
    <row r="68" spans="1:13" ht="18">
      <c r="A68" s="111"/>
      <c r="B68" s="114" t="s">
        <v>188</v>
      </c>
      <c r="C68" s="114"/>
      <c r="D68" s="117"/>
      <c r="E68" s="117"/>
      <c r="F68" s="117"/>
      <c r="G68" s="117"/>
      <c r="H68" s="117"/>
      <c r="I68" s="117"/>
      <c r="J68" s="117"/>
      <c r="K68" s="117"/>
      <c r="L68" s="117"/>
      <c r="M68" s="117"/>
    </row>
    <row r="69" spans="1:13">
      <c r="A69" s="111" t="s">
        <v>56</v>
      </c>
      <c r="B69" s="117" t="s">
        <v>55</v>
      </c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</row>
    <row r="70" spans="1:13" ht="18">
      <c r="A70" s="111"/>
      <c r="B70" s="119" t="s">
        <v>133</v>
      </c>
      <c r="C70" s="119"/>
      <c r="D70" s="117"/>
      <c r="E70" s="117"/>
      <c r="F70" s="117"/>
      <c r="G70" s="117"/>
      <c r="H70" s="117"/>
      <c r="I70" s="117"/>
      <c r="J70" s="117"/>
      <c r="K70" s="117"/>
      <c r="L70" s="117"/>
      <c r="M70" s="117"/>
    </row>
    <row r="71" spans="1:13" ht="13">
      <c r="A71" s="111" t="s">
        <v>59</v>
      </c>
      <c r="B71" s="117" t="s">
        <v>237</v>
      </c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</row>
    <row r="72" spans="1:13" ht="18">
      <c r="A72" s="111"/>
      <c r="B72" s="119" t="s">
        <v>208</v>
      </c>
      <c r="C72" s="119"/>
      <c r="D72" s="117"/>
      <c r="E72" s="117"/>
      <c r="F72" s="117"/>
      <c r="G72" s="117"/>
      <c r="H72" s="117"/>
      <c r="I72" s="117"/>
      <c r="J72" s="117"/>
      <c r="K72" s="117"/>
      <c r="L72" s="117"/>
      <c r="M72" s="117"/>
    </row>
    <row r="73" spans="1:13" ht="13">
      <c r="A73" s="111" t="s">
        <v>62</v>
      </c>
      <c r="B73" s="121" t="s">
        <v>238</v>
      </c>
      <c r="C73" s="121"/>
      <c r="D73" s="117"/>
      <c r="E73" s="117"/>
      <c r="F73" s="117"/>
      <c r="G73" s="117"/>
      <c r="H73" s="117"/>
      <c r="I73" s="117"/>
      <c r="J73" s="117"/>
      <c r="K73" s="117"/>
      <c r="L73" s="117"/>
      <c r="M73" s="117"/>
    </row>
    <row r="74" spans="1:13" ht="18">
      <c r="A74" s="111"/>
      <c r="B74" s="114" t="s">
        <v>134</v>
      </c>
      <c r="C74" s="114"/>
      <c r="D74" s="117"/>
      <c r="E74" s="117"/>
      <c r="F74" s="117"/>
      <c r="G74" s="117"/>
      <c r="H74" s="117"/>
      <c r="I74" s="117"/>
      <c r="J74" s="117"/>
      <c r="K74" s="117"/>
      <c r="L74" s="117"/>
      <c r="M74" s="117"/>
    </row>
    <row r="75" spans="1:13" ht="13">
      <c r="A75" s="111" t="s">
        <v>64</v>
      </c>
      <c r="B75" s="117" t="s">
        <v>239</v>
      </c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</row>
    <row r="76" spans="1:13" ht="18">
      <c r="A76" s="111"/>
      <c r="B76" s="114" t="s">
        <v>57</v>
      </c>
      <c r="C76" s="114"/>
      <c r="D76" s="117"/>
      <c r="E76" s="117"/>
      <c r="F76" s="117"/>
      <c r="G76" s="117"/>
      <c r="H76" s="117"/>
      <c r="I76" s="117"/>
      <c r="J76" s="117"/>
      <c r="K76" s="117"/>
      <c r="L76" s="117"/>
      <c r="M76" s="117"/>
    </row>
    <row r="77" spans="1:13">
      <c r="A77" s="111" t="s">
        <v>84</v>
      </c>
      <c r="B77" s="117" t="s">
        <v>63</v>
      </c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</row>
    <row r="78" spans="1:13" ht="18">
      <c r="A78" s="117"/>
      <c r="B78" s="119" t="s">
        <v>135</v>
      </c>
      <c r="C78" s="119"/>
      <c r="D78" s="117"/>
      <c r="E78" s="117"/>
      <c r="F78" s="117"/>
      <c r="G78" s="117"/>
      <c r="H78" s="117"/>
      <c r="I78" s="117"/>
      <c r="J78" s="117"/>
      <c r="K78" s="117"/>
      <c r="L78" s="117"/>
      <c r="M78" s="117"/>
    </row>
    <row r="79" spans="1:13" ht="13">
      <c r="A79" s="111" t="s">
        <v>85</v>
      </c>
      <c r="B79" s="117" t="s">
        <v>240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</row>
    <row r="80" spans="1:13" ht="18">
      <c r="A80" s="111"/>
      <c r="B80" s="119" t="s">
        <v>137</v>
      </c>
      <c r="C80" s="119"/>
      <c r="D80" s="117"/>
      <c r="E80" s="117"/>
      <c r="F80" s="117"/>
      <c r="G80" s="117"/>
      <c r="H80" s="117"/>
      <c r="I80" s="117"/>
      <c r="J80" s="117"/>
      <c r="K80" s="117"/>
      <c r="L80" s="117"/>
      <c r="M80" s="117"/>
    </row>
    <row r="81" spans="1:13" ht="13">
      <c r="A81" s="111" t="s">
        <v>101</v>
      </c>
      <c r="B81" s="117" t="s">
        <v>241</v>
      </c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</row>
    <row r="82" spans="1:13" ht="18">
      <c r="A82" s="117"/>
      <c r="B82" s="119" t="s">
        <v>136</v>
      </c>
      <c r="C82" s="119"/>
      <c r="D82" s="117"/>
      <c r="E82" s="117"/>
      <c r="F82" s="117"/>
      <c r="G82" s="117"/>
      <c r="H82" s="117"/>
      <c r="I82" s="117"/>
      <c r="J82" s="117"/>
      <c r="K82" s="117"/>
      <c r="L82" s="117"/>
      <c r="M82" s="117"/>
    </row>
    <row r="83" spans="1:13" ht="16.5">
      <c r="A83" s="111" t="s">
        <v>111</v>
      </c>
      <c r="B83" s="117" t="s">
        <v>242</v>
      </c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</row>
    <row r="84" spans="1:13" ht="18">
      <c r="A84" s="111"/>
      <c r="B84" s="119" t="s">
        <v>139</v>
      </c>
      <c r="C84" s="119"/>
      <c r="D84" s="117"/>
      <c r="E84" s="117"/>
      <c r="F84" s="117"/>
      <c r="G84" s="117"/>
      <c r="H84" s="117"/>
      <c r="I84" s="117"/>
      <c r="J84" s="117"/>
      <c r="K84" s="117"/>
      <c r="L84" s="117"/>
      <c r="M84" s="117"/>
    </row>
    <row r="85" spans="1:13">
      <c r="A85" s="111" t="s">
        <v>118</v>
      </c>
      <c r="B85" s="117" t="s">
        <v>93</v>
      </c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</row>
    <row r="86" spans="1:13" ht="18">
      <c r="A86" s="117"/>
      <c r="B86" s="114" t="s">
        <v>94</v>
      </c>
      <c r="C86" s="114"/>
      <c r="D86" s="117"/>
      <c r="E86" s="117"/>
      <c r="F86" s="117"/>
      <c r="G86" s="117"/>
      <c r="H86" s="117"/>
      <c r="I86" s="117"/>
      <c r="J86" s="117"/>
      <c r="K86" s="117"/>
      <c r="L86" s="117"/>
      <c r="M86" s="117"/>
    </row>
    <row r="87" spans="1:13" ht="13">
      <c r="A87" s="111" t="s">
        <v>165</v>
      </c>
      <c r="B87" s="117" t="s">
        <v>243</v>
      </c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</row>
    <row r="88" spans="1:13" ht="18">
      <c r="A88" s="117"/>
      <c r="B88" s="119" t="s">
        <v>170</v>
      </c>
      <c r="C88" s="119"/>
      <c r="D88" s="117"/>
      <c r="E88" s="117"/>
      <c r="F88" s="117"/>
      <c r="G88" s="117"/>
      <c r="H88" s="117"/>
      <c r="I88" s="117"/>
      <c r="J88" s="117"/>
      <c r="K88" s="117"/>
      <c r="L88" s="117"/>
      <c r="M88" s="117"/>
    </row>
    <row r="89" spans="1:13" ht="13">
      <c r="A89" s="111" t="s">
        <v>175</v>
      </c>
      <c r="B89" s="117" t="s">
        <v>244</v>
      </c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</row>
    <row r="90" spans="1:13" ht="18">
      <c r="A90" s="117"/>
      <c r="B90" s="119" t="s">
        <v>138</v>
      </c>
      <c r="C90" s="119"/>
      <c r="D90" s="117"/>
      <c r="E90" s="117"/>
      <c r="F90" s="117"/>
      <c r="G90" s="117"/>
      <c r="H90" s="117"/>
      <c r="I90" s="117"/>
      <c r="J90" s="117"/>
      <c r="K90" s="117"/>
      <c r="L90" s="117"/>
      <c r="M90" s="117"/>
    </row>
    <row r="91" spans="1:13" ht="13">
      <c r="A91" s="111" t="s">
        <v>176</v>
      </c>
      <c r="B91" s="112" t="s">
        <v>245</v>
      </c>
      <c r="C91" s="112"/>
      <c r="D91" s="117"/>
      <c r="E91" s="117"/>
      <c r="F91" s="117"/>
      <c r="G91" s="117"/>
      <c r="H91" s="117"/>
      <c r="I91" s="117"/>
      <c r="J91" s="117"/>
      <c r="K91" s="117"/>
      <c r="L91" s="117"/>
      <c r="M91" s="117"/>
    </row>
    <row r="92" spans="1:13" ht="18">
      <c r="A92" s="111"/>
      <c r="B92" s="119" t="s">
        <v>158</v>
      </c>
      <c r="C92" s="119"/>
      <c r="D92" s="117"/>
      <c r="E92" s="117"/>
      <c r="F92" s="117"/>
      <c r="G92" s="117"/>
      <c r="H92" s="117"/>
      <c r="I92" s="117"/>
      <c r="J92" s="117"/>
      <c r="K92" s="117"/>
      <c r="L92" s="117"/>
      <c r="M92" s="117"/>
    </row>
    <row r="93" spans="1:13">
      <c r="A93" s="111" t="s">
        <v>177</v>
      </c>
      <c r="B93" s="117" t="s">
        <v>163</v>
      </c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</row>
    <row r="94" spans="1:13" ht="18">
      <c r="A94" s="117"/>
      <c r="B94" s="119" t="s">
        <v>164</v>
      </c>
      <c r="C94" s="119"/>
      <c r="D94" s="117"/>
      <c r="E94" s="117"/>
      <c r="F94" s="117"/>
      <c r="G94" s="117"/>
      <c r="H94" s="117"/>
      <c r="I94" s="117"/>
      <c r="J94" s="117"/>
      <c r="K94" s="117"/>
      <c r="L94" s="117"/>
      <c r="M94" s="117"/>
    </row>
    <row r="95" spans="1:13" ht="16.5">
      <c r="A95" s="111" t="s">
        <v>191</v>
      </c>
      <c r="B95" s="117" t="s">
        <v>220</v>
      </c>
      <c r="C95" s="122"/>
      <c r="D95" s="117"/>
      <c r="E95" s="117"/>
      <c r="F95" s="117"/>
      <c r="G95" s="117"/>
      <c r="H95" s="117"/>
      <c r="I95" s="117"/>
      <c r="J95" s="117"/>
      <c r="K95" s="117"/>
      <c r="L95" s="117"/>
      <c r="M95" s="117"/>
    </row>
    <row r="96" spans="1:13" ht="18">
      <c r="A96" s="117"/>
      <c r="B96" s="119" t="s">
        <v>219</v>
      </c>
      <c r="C96" s="119"/>
      <c r="D96" s="117"/>
      <c r="E96" s="117"/>
      <c r="F96" s="117"/>
      <c r="G96" s="117"/>
      <c r="H96" s="117"/>
      <c r="I96" s="117"/>
      <c r="J96" s="117"/>
      <c r="K96" s="117"/>
      <c r="L96" s="117"/>
      <c r="M96" s="117"/>
    </row>
    <row r="97" spans="1:13">
      <c r="A97" s="111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</row>
    <row r="98" spans="1:13">
      <c r="A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</row>
    <row r="101" spans="1:13">
      <c r="D101" s="14"/>
    </row>
    <row r="102" spans="1:13">
      <c r="D102" s="14"/>
    </row>
    <row r="103" spans="1:13" ht="14">
      <c r="D103" s="16"/>
    </row>
    <row r="112" spans="1:13">
      <c r="D112" s="15"/>
    </row>
  </sheetData>
  <sortState ref="B8:Q54">
    <sortCondition ref="J8:J54"/>
  </sortState>
  <phoneticPr fontId="1"/>
  <conditionalFormatting sqref="J8:J28 J33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2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2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9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9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1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1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0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0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6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6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6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6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7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7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7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7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3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3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1:J52 J48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1:J53 J48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8:J45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8:J48 J51:J5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8:J5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4:J55 J34:J45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4:J55 J8:J28 J33:J45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4:J55 J8:J45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5:D56">
    <cfRule type="colorScale" priority="1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B66" r:id="rId1" xr:uid="{0AFF1766-5407-43DB-8836-27450004B00B}"/>
    <hyperlink ref="B62" r:id="rId2" location="countries" xr:uid="{E6AD8655-0247-4EA1-88F9-1542D6B8C07A}"/>
    <hyperlink ref="B60" r:id="rId3" xr:uid="{DB7B032E-7C8D-4758-B2C2-27A975A12557}"/>
    <hyperlink ref="B64" r:id="rId4" xr:uid="{E1C039BF-470E-4AD7-B2DB-1400F63E4009}"/>
    <hyperlink ref="B70" r:id="rId5" xr:uid="{9FCF6352-6E70-4F90-91B0-11CE7382A55E}"/>
    <hyperlink ref="B74" r:id="rId6" xr:uid="{E5B3D9C7-E6B2-4D2B-B2D9-6F60EF90124E}"/>
    <hyperlink ref="B78" r:id="rId7" xr:uid="{D645ABAA-B350-41F0-903B-9D4E7C0B411D}"/>
    <hyperlink ref="B90" r:id="rId8" xr:uid="{5BA580B1-511E-4C6F-AF39-E04A37517482}"/>
    <hyperlink ref="B84" r:id="rId9" xr:uid="{44E25955-8F0F-4C88-A591-7D230ECD9508}"/>
    <hyperlink ref="B80" r:id="rId10" xr:uid="{6FA30E03-6AAE-4D76-9026-4C30B6A1E826}"/>
    <hyperlink ref="B82" r:id="rId11" display="https://doi.org/10.1183/13993003.congress-2016.PA2742" xr:uid="{87296805-6124-43B9-B3DD-90258A8406EC}"/>
    <hyperlink ref="B86" r:id="rId12" display="https://doi.org/10.1016/S0264-410X(98)00277-1" xr:uid="{77E8E029-C91E-4010-8730-D0B975729CEF}"/>
    <hyperlink ref="B92" r:id="rId13" tooltip="Persistent link using digital object identifier" xr:uid="{AB206786-A429-409F-AA02-A7AEE20A2915}"/>
    <hyperlink ref="B94" r:id="rId14" xr:uid="{8C27A25C-05EF-40A7-ABD8-2A763F23B32C}"/>
    <hyperlink ref="B88" r:id="rId15" xr:uid="{C3734C13-7B04-41D5-B046-42478A860435}"/>
    <hyperlink ref="B68" r:id="rId16" xr:uid="{0B95FD26-000C-4DE6-AADA-A6E07F141185}"/>
    <hyperlink ref="B76" r:id="rId17" xr:uid="{8583E87B-3E70-4A7A-9643-2F582503D373}"/>
    <hyperlink ref="B72" r:id="rId18" xr:uid="{49F4A6F3-59C6-4233-A7B1-54D9538DE57D}"/>
    <hyperlink ref="B96" r:id="rId19" xr:uid="{AB8EEB95-C5CB-4D98-A59B-D66986B3A85A}"/>
  </hyperlinks>
  <pageMargins left="0.7" right="0.7" top="0.75" bottom="0.75" header="0.3" footer="0.3"/>
  <pageSetup paperSize="9" scale="40" orientation="portrait" horizontalDpi="4294967293" verticalDpi="1200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COVID-19 death vs. BCG policy</vt:lpstr>
      <vt:lpstr>'COVID-19 death vs. BCG policy'!Print_Area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秋山泰</dc:creator>
  <cp:lastModifiedBy>秋山泰</cp:lastModifiedBy>
  <cp:lastPrinted>2020-04-03T13:38:32Z</cp:lastPrinted>
  <dcterms:created xsi:type="dcterms:W3CDTF">2020-03-29T11:09:43Z</dcterms:created>
  <dcterms:modified xsi:type="dcterms:W3CDTF">2020-04-06T11:58:28Z</dcterms:modified>
</cp:coreProperties>
</file>